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96" yWindow="2055" windowWidth="15990" windowHeight="4650" activeTab="0"/>
  </bookViews>
  <sheets>
    <sheet name="Sales" sheetId="1" r:id="rId1"/>
    <sheet name="Import" sheetId="2" state="veryHidden" r:id="rId2"/>
    <sheet name="Data" sheetId="3" state="veryHidden" r:id="rId3"/>
    <sheet name="Dates" sheetId="4" state="veryHidden" r:id="rId4"/>
  </sheets>
  <definedNames>
    <definedName name="CRITERIA" localSheetId="0">'Sales'!$C$10:$C$65</definedName>
    <definedName name="EXTRACT" localSheetId="0">'Sales'!$E$9:$G$9</definedName>
    <definedName name="_xlnm.Print_Area" localSheetId="1">'Import'!$A$1:$P$132</definedName>
    <definedName name="_xlnm.Print_Area" localSheetId="0">'Sales'!$A$1:$C$360</definedName>
    <definedName name="_xlnm.Print_Titles" localSheetId="0">'Sales'!$9:$9</definedName>
    <definedName name="SaleQtr">OFFSET('Dates'!$F$3,0,0,COUNTA('Dates'!$F$3:$F$15),1)</definedName>
    <definedName name="VenNameList">OFFSET('Data'!$B$2,0,0,COUNTA('Data'!$B:$B),1)</definedName>
    <definedName name="VenNum">OFFSET('Data'!$B$2,0,0,COUNTA('Data'!$B:$B),3)</definedName>
  </definedNames>
  <calcPr fullCalcOnLoad="1" fullPrecision="0"/>
</workbook>
</file>

<file path=xl/sharedStrings.xml><?xml version="1.0" encoding="utf-8"?>
<sst xmlns="http://schemas.openxmlformats.org/spreadsheetml/2006/main" count="1764" uniqueCount="1383">
  <si>
    <t>Follett Library Resources, Inc.</t>
  </si>
  <si>
    <t>Dream House Furnishings, Inc.</t>
  </si>
  <si>
    <t>Hands On Originals</t>
  </si>
  <si>
    <t>Subscription Services of America</t>
  </si>
  <si>
    <t>Print Again Ink</t>
  </si>
  <si>
    <t>Zee Medical, Inc.</t>
  </si>
  <si>
    <t>Diezel Diamond Gear</t>
  </si>
  <si>
    <t>Southwest Strings</t>
  </si>
  <si>
    <t>Junior Library Guild</t>
  </si>
  <si>
    <t>Danville Office Equipment Co., Inc.</t>
  </si>
  <si>
    <t>Hurst Group, The</t>
  </si>
  <si>
    <t>Hertz Furniture Systems Corp.</t>
  </si>
  <si>
    <t>Jostens Of Metro Louisville</t>
  </si>
  <si>
    <t>Central Janitorial Supply</t>
  </si>
  <si>
    <t>Renaissance Learning, Inc.</t>
  </si>
  <si>
    <t>Educators Outlet</t>
  </si>
  <si>
    <t>Blue Bell Creameries, L.P.</t>
  </si>
  <si>
    <t>Allegra Print &amp; Imaging</t>
  </si>
  <si>
    <t>Taylor Publishing Company</t>
  </si>
  <si>
    <t>Steps To Literacy</t>
  </si>
  <si>
    <t>Thunder Sports</t>
  </si>
  <si>
    <t>A/1 Products, Inc</t>
  </si>
  <si>
    <t>Service Electronic Supply, Inc.</t>
  </si>
  <si>
    <t>Dixie Sporting Goods</t>
  </si>
  <si>
    <t>American Bus &amp; Accessories, Inc.</t>
  </si>
  <si>
    <t>Anixter Inc.</t>
  </si>
  <si>
    <t>Dumb</t>
  </si>
  <si>
    <t>Bulk Plants, Inc.</t>
  </si>
  <si>
    <t>Complete Printer Source</t>
  </si>
  <si>
    <t>EVAN-MOOR CORPORATION</t>
  </si>
  <si>
    <t>Gumdrop Books (Catalog)</t>
  </si>
  <si>
    <t>H &amp; W Sport - Campbellsville</t>
  </si>
  <si>
    <t>HUBERT</t>
  </si>
  <si>
    <t>Kendall and Son LTD.</t>
  </si>
  <si>
    <t>J W Associates School Equipment, Inc.</t>
  </si>
  <si>
    <t>MUSIC SHOP, The</t>
  </si>
  <si>
    <t>Marshall Cavendish</t>
  </si>
  <si>
    <t>RAINBOW SPORTS &amp; PRINTING</t>
  </si>
  <si>
    <t>Palos Sports Inc</t>
  </si>
  <si>
    <t>Service Office Supply &amp; Printing Inc.</t>
  </si>
  <si>
    <t>SHIRT GALLERY</t>
  </si>
  <si>
    <t>RW SPORTS CONNECTION</t>
  </si>
  <si>
    <t>state wide press</t>
  </si>
  <si>
    <t>techline office systems</t>
  </si>
  <si>
    <t>UNITED LABORATORIES, INC.</t>
  </si>
  <si>
    <t>Vine &amp; Branch, LLC</t>
  </si>
  <si>
    <t>XPEDX</t>
  </si>
  <si>
    <t>Union County</t>
  </si>
  <si>
    <t>Apple Patch</t>
  </si>
  <si>
    <t>Bracken County</t>
  </si>
  <si>
    <t>Center For Rural Development, The</t>
  </si>
  <si>
    <t>Clark County</t>
  </si>
  <si>
    <t>Bellewood Presbyterian Home for Children</t>
  </si>
  <si>
    <t>Community Coordinated Child Care (4-C)</t>
  </si>
  <si>
    <t>Jeffersontown City Hall</t>
  </si>
  <si>
    <t>Lyndon Fire Department</t>
  </si>
  <si>
    <t>Kentucky Equine Education Project (KEEP)</t>
  </si>
  <si>
    <t>WKEC</t>
  </si>
  <si>
    <t>Ballard County</t>
  </si>
  <si>
    <t>Caldwell County</t>
  </si>
  <si>
    <t>Calloway County</t>
  </si>
  <si>
    <t>Carlisle County</t>
  </si>
  <si>
    <t>Christian County</t>
  </si>
  <si>
    <t>Crittenden County</t>
  </si>
  <si>
    <t>Dawson Springs Independent</t>
  </si>
  <si>
    <t>Fulton County</t>
  </si>
  <si>
    <t>Fulton Independent</t>
  </si>
  <si>
    <t>Graves County</t>
  </si>
  <si>
    <t>Hickman County</t>
  </si>
  <si>
    <t>Hopkins County</t>
  </si>
  <si>
    <t>Livingston County</t>
  </si>
  <si>
    <t>Lyon County</t>
  </si>
  <si>
    <t>Marshall County</t>
  </si>
  <si>
    <t>Mayfield Independent</t>
  </si>
  <si>
    <t>McCracken County</t>
  </si>
  <si>
    <t>Murray State University</t>
  </si>
  <si>
    <t>Owensboro Diocese</t>
  </si>
  <si>
    <t>Paducah Independent</t>
  </si>
  <si>
    <t>Trigg County</t>
  </si>
  <si>
    <t>West Kentucky Educational Cooperative</t>
  </si>
  <si>
    <t>Edmonson County Fiscal Court</t>
  </si>
  <si>
    <t>Letcher County</t>
  </si>
  <si>
    <t>Muhlenberg County</t>
  </si>
  <si>
    <t>Spencer County</t>
  </si>
  <si>
    <t>Evansville-Vanderburgh School Corporation - Indiana</t>
  </si>
  <si>
    <t>3 B Toner, Inc.</t>
  </si>
  <si>
    <t>ACE Educational Supplies, Inc</t>
  </si>
  <si>
    <t>All Sweats Screenprinting</t>
  </si>
  <si>
    <t>Center for Rural Development, The</t>
  </si>
  <si>
    <t>Connie Pinson Photography</t>
  </si>
  <si>
    <t>Davis H. Elliot Construction Company, Inc.</t>
  </si>
  <si>
    <t>Dick Blick Company</t>
  </si>
  <si>
    <t>Electronic Specialty Company</t>
  </si>
  <si>
    <t>Elements of Play, Inc.</t>
  </si>
  <si>
    <t>Equipment Guys, The</t>
  </si>
  <si>
    <t>Extreme Mobility, Inc.</t>
  </si>
  <si>
    <t>Extron Electronics</t>
  </si>
  <si>
    <t>Fantastics</t>
  </si>
  <si>
    <t>Heinemann-Raintree</t>
  </si>
  <si>
    <t>Herff Jones Yearbooks</t>
  </si>
  <si>
    <t>Hydrotex</t>
  </si>
  <si>
    <t>Insulated Roofing Contractors</t>
  </si>
  <si>
    <t>J &amp; S Printing, Inc.</t>
  </si>
  <si>
    <t>Jack Kain Ford</t>
  </si>
  <si>
    <t>Kona Products LLC</t>
  </si>
  <si>
    <t>Lagco Inc</t>
  </si>
  <si>
    <t>Loveline Industries, Inc.</t>
  </si>
  <si>
    <t>Montgomery Signs &amp; Graphics</t>
  </si>
  <si>
    <t>N.E. Zabkar, Corp.</t>
  </si>
  <si>
    <t>P H Marker Enterprises</t>
  </si>
  <si>
    <t>Postnet KY106</t>
  </si>
  <si>
    <t>Print Shop, Inc., The</t>
  </si>
  <si>
    <t>QVS</t>
  </si>
  <si>
    <t>River City Industrial Services</t>
  </si>
  <si>
    <t>Romaine Companies</t>
  </si>
  <si>
    <t>Sackfields, Inc.</t>
  </si>
  <si>
    <t>Sargent-Welch</t>
  </si>
  <si>
    <t>SmartEd Services</t>
  </si>
  <si>
    <t>Somerset Food Service</t>
  </si>
  <si>
    <t>Technical Service Corporation</t>
  </si>
  <si>
    <t>TMP Services, Inc</t>
  </si>
  <si>
    <t>TruckPro</t>
  </si>
  <si>
    <t>RJ Young</t>
  </si>
  <si>
    <t>DCS Technologies</t>
  </si>
  <si>
    <t>Thermal Balance, Inc.</t>
  </si>
  <si>
    <t>CXtec</t>
  </si>
  <si>
    <t>Classic School Supply</t>
  </si>
  <si>
    <t>Dean Milk Company, LLC</t>
  </si>
  <si>
    <t>Flav-o-Rich Dairies, LLC</t>
  </si>
  <si>
    <t>Flowers Baking Company of Morristown, LLC</t>
  </si>
  <si>
    <t>GFS</t>
  </si>
  <si>
    <t>Harshaw Trane</t>
  </si>
  <si>
    <t>Klosterman Bread</t>
  </si>
  <si>
    <t>Louis Trauth Dairy, LLC</t>
  </si>
  <si>
    <t>Modern Foods, Inc.</t>
  </si>
  <si>
    <t>Prairie Farms Dairy</t>
  </si>
  <si>
    <t>Purity Dairies, LLC</t>
  </si>
  <si>
    <t>Southern Belle Dairy</t>
  </si>
  <si>
    <t>U.C. Milk Company, LLC dba Goldenrod Dairy</t>
  </si>
  <si>
    <t>United Dairy Inc.</t>
  </si>
  <si>
    <t>1842</t>
  </si>
  <si>
    <t>1843</t>
  </si>
  <si>
    <t>1844</t>
  </si>
  <si>
    <t>1845</t>
  </si>
  <si>
    <t>1846</t>
  </si>
  <si>
    <t>1848</t>
  </si>
  <si>
    <t>1849</t>
  </si>
  <si>
    <t>1851</t>
  </si>
  <si>
    <t>1852</t>
  </si>
  <si>
    <t>1853</t>
  </si>
  <si>
    <t>1854</t>
  </si>
  <si>
    <t>1855</t>
  </si>
  <si>
    <t>1856</t>
  </si>
  <si>
    <t>1857</t>
  </si>
  <si>
    <t>1858</t>
  </si>
  <si>
    <t>10th Planet, The</t>
  </si>
  <si>
    <t>School Specialty</t>
  </si>
  <si>
    <t>Minford Local Schools-Ohio</t>
  </si>
  <si>
    <t>Jasper Engines and Transmissions</t>
  </si>
  <si>
    <t>Diamond Screw Products</t>
  </si>
  <si>
    <t>Western Kentucky Filter Service, Inc.</t>
  </si>
  <si>
    <t>IDSolutions</t>
  </si>
  <si>
    <t>A-C Brake, a div of Republic Diesel</t>
  </si>
  <si>
    <t>Comfort &amp; Process Solutions, Inc.</t>
  </si>
  <si>
    <t>Lifelong Learning Center &amp; Resources</t>
  </si>
  <si>
    <t>John Conti Coffee</t>
  </si>
  <si>
    <t>Global Specialty Cleaners</t>
  </si>
  <si>
    <t>Rogers Chemical Resources, LLC</t>
  </si>
  <si>
    <t>Christ The King School-Indiana</t>
  </si>
  <si>
    <t>South Spencer School Corporation-Indiana</t>
  </si>
  <si>
    <t>E. H. Harris Lumber Company, Inc.</t>
  </si>
  <si>
    <t>EAI Education, Inc.</t>
  </si>
  <si>
    <t>Rosen Publishing Group</t>
  </si>
  <si>
    <t>4-J Enterprises, Inc. DBA D.R. Jones Dist.</t>
  </si>
  <si>
    <t>Pexagon Technology Inc.</t>
  </si>
  <si>
    <t>Florida Micro, LLC</t>
  </si>
  <si>
    <t>Big Red Supply, Inc.</t>
  </si>
  <si>
    <t>Superior Text</t>
  </si>
  <si>
    <t>Staples Technology Solutions</t>
  </si>
  <si>
    <t>Thoroughbred Threads, LLC</t>
  </si>
  <si>
    <t>Landmark Sprinkler, Inc.</t>
  </si>
  <si>
    <t>Paul O Young Co., The DBA Youngs</t>
  </si>
  <si>
    <t>World Wide Imaging Supplies</t>
  </si>
  <si>
    <t>A &amp; A Mechanical Service, Inc.</t>
  </si>
  <si>
    <t>Aquaphase, Inc.</t>
  </si>
  <si>
    <t>Eye3Data</t>
  </si>
  <si>
    <t>S &amp; E FLoor Care</t>
  </si>
  <si>
    <t>BMI Educational Services</t>
  </si>
  <si>
    <t>SERVPRO of North &amp; South Lexington</t>
  </si>
  <si>
    <t>No</t>
  </si>
  <si>
    <t>RM Educational Software, Inc. DBA Computrac</t>
  </si>
  <si>
    <t>Bell County</t>
  </si>
  <si>
    <t>Jenkins Independent</t>
  </si>
  <si>
    <t>John Paul the Great Catholic High School-Indiana</t>
  </si>
  <si>
    <t>MSD of Mt. Vernon-Indiana</t>
  </si>
  <si>
    <t>Trimble County</t>
  </si>
  <si>
    <t>Varsity Select Soccer</t>
  </si>
  <si>
    <t>Applied Industrial Technologies</t>
  </si>
  <si>
    <t>Federal Supply</t>
  </si>
  <si>
    <t>Kidz Zone Play Systems</t>
  </si>
  <si>
    <t>Barnes Distribution</t>
  </si>
  <si>
    <t>MidAmerica Books</t>
  </si>
  <si>
    <t>St. Wendel Catholic School-Indiana</t>
  </si>
  <si>
    <t>St. John The Baptist Catholic School-Indiana</t>
  </si>
  <si>
    <t>Bumblebee Team Sports, LLC</t>
  </si>
  <si>
    <t>Valley Wholesale Foods, Inc.</t>
  </si>
  <si>
    <t>Cannon Industrial Products, Inc</t>
  </si>
  <si>
    <t>BWB Enterprise</t>
  </si>
  <si>
    <t>Access One</t>
  </si>
  <si>
    <t>S&amp;S School Bus Seats &amp; Parts, LLC</t>
  </si>
  <si>
    <t>Ricks Music and Electronics Shop</t>
  </si>
  <si>
    <t>Xerox Audio Visual Solutions</t>
  </si>
  <si>
    <t>DO NOT ADD VENDORS BELOW THIS LINE</t>
  </si>
  <si>
    <t>SEE AN EXCEL PROGRAMMER TO EXTEND FORMULAS</t>
  </si>
  <si>
    <t>IN COLUMN C</t>
  </si>
  <si>
    <t>Corresponding Date Range in Import Sheet</t>
  </si>
  <si>
    <t>January 1 - March 31</t>
  </si>
  <si>
    <t>April 1 - June 30</t>
  </si>
  <si>
    <t>July 1 - September 30</t>
  </si>
  <si>
    <t>October 1 - December 31</t>
  </si>
  <si>
    <t>v1.5</t>
  </si>
  <si>
    <t>DeMoulin Brothers &amp; Co.</t>
  </si>
  <si>
    <t>RSchoolToday</t>
  </si>
  <si>
    <t>Sanders and Associates</t>
  </si>
  <si>
    <t>NKEMS, Inc.</t>
  </si>
  <si>
    <t>Capstone Publishers</t>
  </si>
  <si>
    <t>H&amp;C Construction, Inc.</t>
  </si>
  <si>
    <t>Emerge IT Solutions, LLC</t>
  </si>
  <si>
    <t>Intrepid Sportswear, Inc.</t>
  </si>
  <si>
    <t>Visual Learning Company</t>
  </si>
  <si>
    <t>Reinhart Food Service</t>
  </si>
  <si>
    <t>TJL Information Technologies, Inc.</t>
  </si>
  <si>
    <t>Superior-Showboard Company</t>
  </si>
  <si>
    <t>Adcolor, Inc.</t>
  </si>
  <si>
    <t>Power Systems, Inc.</t>
  </si>
  <si>
    <t>J.P. Cooke Stamp &amp; Sign Co.</t>
  </si>
  <si>
    <t>Copy Coop</t>
  </si>
  <si>
    <t>Interstate Brands Corporation-Cincinnati</t>
  </si>
  <si>
    <t>Interstate Brands Corporation-Knoxville</t>
  </si>
  <si>
    <t>Super Bakery</t>
  </si>
  <si>
    <t>Central Kentucky Mobility</t>
  </si>
  <si>
    <t>Healthy Environs</t>
  </si>
  <si>
    <t>Merrick Printing Co., Inc.</t>
  </si>
  <si>
    <t>Earthgrain Baking Co, Inc.-Owensboro</t>
  </si>
  <si>
    <t>Marks Plumbing Parts</t>
  </si>
  <si>
    <t>D&amp;S Speedy Tees and Screenprinting</t>
  </si>
  <si>
    <t>Kid Smart Food Service</t>
  </si>
  <si>
    <t>Windmill Books</t>
  </si>
  <si>
    <t>Pearce-Blackburn Roofing</t>
  </si>
  <si>
    <t>MCM Electronics</t>
  </si>
  <si>
    <t>Lamination King LLC</t>
  </si>
  <si>
    <t>RIS Paper Co., Inc.</t>
  </si>
  <si>
    <t>Tandus US LLC</t>
  </si>
  <si>
    <t>All Recreation, Inc.</t>
  </si>
  <si>
    <t>Liberty Printing</t>
  </si>
  <si>
    <t>Atomic Learning, Inc.</t>
  </si>
  <si>
    <t>Asset Control Solutions</t>
  </si>
  <si>
    <t>Mojo Sports, LLC</t>
  </si>
  <si>
    <t>Clay County</t>
  </si>
  <si>
    <t>Harrison County</t>
  </si>
  <si>
    <t>McLean County</t>
  </si>
  <si>
    <t>Oldham County</t>
  </si>
  <si>
    <t>Pikeville College</t>
  </si>
  <si>
    <t>Scioto County-Ohio</t>
  </si>
  <si>
    <t>Greenup Genealogy &amp; Historical Society</t>
  </si>
  <si>
    <t>United State Equestrian Federation, Inc.</t>
  </si>
  <si>
    <t>Hospice of the Bluegrass</t>
  </si>
  <si>
    <t>Crestwood Baptist Church</t>
  </si>
  <si>
    <t>Hazard Independent</t>
  </si>
  <si>
    <t>Webster County</t>
  </si>
  <si>
    <t>Pineville Independent</t>
  </si>
  <si>
    <t>CompUSA B2B</t>
  </si>
  <si>
    <t>USHJA-United States Hunter Jumper Association</t>
  </si>
  <si>
    <t>Grayson Sporting Goods Inc.</t>
  </si>
  <si>
    <t>Gross Sales Amount</t>
  </si>
  <si>
    <t>Member Name</t>
  </si>
  <si>
    <t>DEMCO, Inc.</t>
  </si>
  <si>
    <t>Invoice Number</t>
  </si>
  <si>
    <t>Invoice Date</t>
  </si>
  <si>
    <t>Due Date</t>
  </si>
  <si>
    <t>Customer Name</t>
  </si>
  <si>
    <t>Job Name</t>
  </si>
  <si>
    <t>Financial Account</t>
  </si>
  <si>
    <t>Class</t>
  </si>
  <si>
    <t>Description</t>
  </si>
  <si>
    <t>Salesperson Name</t>
  </si>
  <si>
    <t>Member Number</t>
  </si>
  <si>
    <t>Customer Number</t>
  </si>
  <si>
    <t>Grand Total Sales For Period:</t>
  </si>
  <si>
    <t>Total Administrative Fee Due:</t>
  </si>
  <si>
    <t>Quarter</t>
  </si>
  <si>
    <t>1st</t>
  </si>
  <si>
    <t>2nd</t>
  </si>
  <si>
    <t>3rd</t>
  </si>
  <si>
    <t>4th</t>
  </si>
  <si>
    <t xml:space="preserve"> </t>
  </si>
  <si>
    <t>Vendor Name</t>
  </si>
  <si>
    <t>Vendor #</t>
  </si>
  <si>
    <t>Todays Date:</t>
  </si>
  <si>
    <t>Vendor Number</t>
  </si>
  <si>
    <t xml:space="preserve">Adair County              </t>
  </si>
  <si>
    <t>Advance Memorial UMC</t>
  </si>
  <si>
    <t xml:space="preserve">Allen County                 </t>
  </si>
  <si>
    <t xml:space="preserve">Ashland Independent  </t>
  </si>
  <si>
    <t xml:space="preserve">Augusta Independent   </t>
  </si>
  <si>
    <t xml:space="preserve">Barbourville Independent  </t>
  </si>
  <si>
    <t xml:space="preserve">Bardstown Independent  </t>
  </si>
  <si>
    <t xml:space="preserve">Barren County      </t>
  </si>
  <si>
    <t xml:space="preserve">Bath County              </t>
  </si>
  <si>
    <t xml:space="preserve">Beechwood Independent </t>
  </si>
  <si>
    <t xml:space="preserve">Bellevue Independent  </t>
  </si>
  <si>
    <t xml:space="preserve">Berea Independent  </t>
  </si>
  <si>
    <t xml:space="preserve">Boone County </t>
  </si>
  <si>
    <t>Bowling Green Independent</t>
  </si>
  <si>
    <t xml:space="preserve">Boyd County     </t>
  </si>
  <si>
    <t xml:space="preserve">Breathitt County </t>
  </si>
  <si>
    <t xml:space="preserve">Breckinridge County </t>
  </si>
  <si>
    <t xml:space="preserve">Bullitt County    </t>
  </si>
  <si>
    <t xml:space="preserve">Burgin Independent  </t>
  </si>
  <si>
    <t xml:space="preserve">Butler County  </t>
  </si>
  <si>
    <t xml:space="preserve">Campbell County </t>
  </si>
  <si>
    <t>Campbellsville Independent</t>
  </si>
  <si>
    <t xml:space="preserve">Carter County     </t>
  </si>
  <si>
    <t xml:space="preserve">Casey County   </t>
  </si>
  <si>
    <t xml:space="preserve">Caverna Independent </t>
  </si>
  <si>
    <t xml:space="preserve">Clinton County  </t>
  </si>
  <si>
    <t>Cloverport Independent</t>
  </si>
  <si>
    <t xml:space="preserve">Corbin Independent </t>
  </si>
  <si>
    <t xml:space="preserve">Covington Independent </t>
  </si>
  <si>
    <t xml:space="preserve">Cumberland County </t>
  </si>
  <si>
    <t xml:space="preserve">Daviess County  </t>
  </si>
  <si>
    <t>Dayton Independent</t>
  </si>
  <si>
    <t xml:space="preserve">Diocese Of Covington </t>
  </si>
  <si>
    <t>East Bernstadt Independent</t>
  </si>
  <si>
    <t xml:space="preserve">Edmonson County   </t>
  </si>
  <si>
    <t>Elizabethtown Independent</t>
  </si>
  <si>
    <t xml:space="preserve">Erlanger-Elsmere Independent </t>
  </si>
  <si>
    <t xml:space="preserve">Estill County    </t>
  </si>
  <si>
    <t>Evangel Christian Schools</t>
  </si>
  <si>
    <t>Fairview Independent</t>
  </si>
  <si>
    <t>Fayette County</t>
  </si>
  <si>
    <t>Fleming County</t>
  </si>
  <si>
    <t xml:space="preserve">Floyd County   </t>
  </si>
  <si>
    <t>Fort Thomas Independent</t>
  </si>
  <si>
    <t xml:space="preserve">Gallatin County </t>
  </si>
  <si>
    <t>Garrard County</t>
  </si>
  <si>
    <t>Glasgow Independent</t>
  </si>
  <si>
    <t xml:space="preserve">Grant County          </t>
  </si>
  <si>
    <t>Grayson County</t>
  </si>
  <si>
    <t xml:space="preserve">Green County  </t>
  </si>
  <si>
    <t>Greenup County</t>
  </si>
  <si>
    <t xml:space="preserve">Hancock County  </t>
  </si>
  <si>
    <t xml:space="preserve">Hardin County </t>
  </si>
  <si>
    <t xml:space="preserve">Hart County   </t>
  </si>
  <si>
    <t xml:space="preserve">Henderson County </t>
  </si>
  <si>
    <t xml:space="preserve">Jackson County   </t>
  </si>
  <si>
    <t>Jackson Independent</t>
  </si>
  <si>
    <t xml:space="preserve">Johnson County </t>
  </si>
  <si>
    <t xml:space="preserve">Kenton County </t>
  </si>
  <si>
    <t xml:space="preserve">Knott County </t>
  </si>
  <si>
    <t xml:space="preserve">Knox County </t>
  </si>
  <si>
    <t xml:space="preserve">LaRue County </t>
  </si>
  <si>
    <t>Lakeside Christian Church</t>
  </si>
  <si>
    <t>Laurel County</t>
  </si>
  <si>
    <t>Lawrence County</t>
  </si>
  <si>
    <t xml:space="preserve">Leslie County    </t>
  </si>
  <si>
    <t xml:space="preserve">Lewis County         </t>
  </si>
  <si>
    <t xml:space="preserve">Lincoln County     </t>
  </si>
  <si>
    <t xml:space="preserve">Logan County   </t>
  </si>
  <si>
    <t xml:space="preserve">Ludlow Independent </t>
  </si>
  <si>
    <t xml:space="preserve">Madison County    </t>
  </si>
  <si>
    <t xml:space="preserve">Magoffin County </t>
  </si>
  <si>
    <t xml:space="preserve">Marion County    </t>
  </si>
  <si>
    <t xml:space="preserve">Martin County </t>
  </si>
  <si>
    <t xml:space="preserve">Mason County </t>
  </si>
  <si>
    <t>McCreary County</t>
  </si>
  <si>
    <t xml:space="preserve">Meade County  </t>
  </si>
  <si>
    <t xml:space="preserve">Menifee County </t>
  </si>
  <si>
    <t xml:space="preserve">Mercer County </t>
  </si>
  <si>
    <t xml:space="preserve">Metcalfe County </t>
  </si>
  <si>
    <t>Middlesboro Independent</t>
  </si>
  <si>
    <t xml:space="preserve">Monroe County  </t>
  </si>
  <si>
    <t>Monticello Independent</t>
  </si>
  <si>
    <t xml:space="preserve">Morgan County </t>
  </si>
  <si>
    <t xml:space="preserve">Murray Independent </t>
  </si>
  <si>
    <t xml:space="preserve">Nelson County </t>
  </si>
  <si>
    <t>Newport Independent</t>
  </si>
  <si>
    <t xml:space="preserve">Ohio County </t>
  </si>
  <si>
    <t>Owsley County</t>
  </si>
  <si>
    <t>Paintsville Independent</t>
  </si>
  <si>
    <t>Paramount Arts Center</t>
  </si>
  <si>
    <t xml:space="preserve">Paris Independent </t>
  </si>
  <si>
    <t xml:space="preserve">Pendleton County </t>
  </si>
  <si>
    <t xml:space="preserve">Perry County  </t>
  </si>
  <si>
    <t xml:space="preserve">Pike County  </t>
  </si>
  <si>
    <t xml:space="preserve">Powell County    </t>
  </si>
  <si>
    <t>Pulaski County</t>
  </si>
  <si>
    <t xml:space="preserve">Raceland Independent </t>
  </si>
  <si>
    <t xml:space="preserve">Robertson County    </t>
  </si>
  <si>
    <t>Rockcastle County</t>
  </si>
  <si>
    <t xml:space="preserve">Rowan County </t>
  </si>
  <si>
    <t xml:space="preserve">Russell County </t>
  </si>
  <si>
    <t xml:space="preserve">Russell Independent </t>
  </si>
  <si>
    <t>Russellville Independent</t>
  </si>
  <si>
    <t>Science Hill Independent</t>
  </si>
  <si>
    <t xml:space="preserve">Scott County </t>
  </si>
  <si>
    <t>Silver Grove Independent</t>
  </si>
  <si>
    <t xml:space="preserve">Simpson County </t>
  </si>
  <si>
    <t>Somerset Independent</t>
  </si>
  <si>
    <t>Southgate Independent</t>
  </si>
  <si>
    <t xml:space="preserve">St. Mark School </t>
  </si>
  <si>
    <t xml:space="preserve">Taylor County </t>
  </si>
  <si>
    <t xml:space="preserve">Todd County    </t>
  </si>
  <si>
    <t>Walton-Verona Independent</t>
  </si>
  <si>
    <t xml:space="preserve">Warren County </t>
  </si>
  <si>
    <t xml:space="preserve">Washington County  </t>
  </si>
  <si>
    <t xml:space="preserve">Wayne County </t>
  </si>
  <si>
    <t xml:space="preserve">Whitley County </t>
  </si>
  <si>
    <t xml:space="preserve">Williamsburg Independent </t>
  </si>
  <si>
    <t xml:space="preserve">Williamstown Independent </t>
  </si>
  <si>
    <t xml:space="preserve">Wolfe County </t>
  </si>
  <si>
    <t>Vendor Number:</t>
  </si>
  <si>
    <t>Discount Amount</t>
  </si>
  <si>
    <t>Memo</t>
  </si>
  <si>
    <t>ABDO Publishing Company</t>
  </si>
  <si>
    <t>1049</t>
  </si>
  <si>
    <t>3358</t>
  </si>
  <si>
    <t>1651</t>
  </si>
  <si>
    <t>Albon Meade &amp; Sons Const. Co., Inc.</t>
  </si>
  <si>
    <t>3531</t>
  </si>
  <si>
    <t>Allen's Supplies</t>
  </si>
  <si>
    <t>1162</t>
  </si>
  <si>
    <t>3362</t>
  </si>
  <si>
    <t>Aluminum Athletic Equipment</t>
  </si>
  <si>
    <t>1041</t>
  </si>
  <si>
    <t>Area Office Supply</t>
  </si>
  <si>
    <t>1333</t>
  </si>
  <si>
    <t>Arrow Electric Co. Inc.</t>
  </si>
  <si>
    <t>1653</t>
  </si>
  <si>
    <t>Ashland Office Supply</t>
  </si>
  <si>
    <t>1100</t>
  </si>
  <si>
    <t>Atom Chemical</t>
  </si>
  <si>
    <t>1746</t>
  </si>
  <si>
    <t>Attainment Company</t>
  </si>
  <si>
    <t>1454</t>
  </si>
  <si>
    <t>Awards &amp; More</t>
  </si>
  <si>
    <t>1657</t>
  </si>
  <si>
    <t>1788</t>
  </si>
  <si>
    <t>Baker &amp; Taylor, Inc</t>
  </si>
  <si>
    <t>1012</t>
  </si>
  <si>
    <t>Barren County Business Supply Inc.</t>
  </si>
  <si>
    <t>1219</t>
  </si>
  <si>
    <t>Bissell's, Inc.</t>
  </si>
  <si>
    <t>1083</t>
  </si>
  <si>
    <t>Blue Raven Technology Inc.</t>
  </si>
  <si>
    <t>3511</t>
  </si>
  <si>
    <t>Book Farm, Inc., The</t>
  </si>
  <si>
    <t>3514</t>
  </si>
  <si>
    <t>Booksource, The</t>
  </si>
  <si>
    <t>1203</t>
  </si>
  <si>
    <t>Boyle Office Supply, Inc.</t>
  </si>
  <si>
    <t>1229</t>
  </si>
  <si>
    <t>Brandeis Machinery &amp; Supply Company</t>
  </si>
  <si>
    <t>3055</t>
  </si>
  <si>
    <t>Brooks Office Supply</t>
  </si>
  <si>
    <t>3082</t>
  </si>
  <si>
    <t>1437</t>
  </si>
  <si>
    <t>1343</t>
  </si>
  <si>
    <t>C.Worth, Inc</t>
  </si>
  <si>
    <t>1254</t>
  </si>
  <si>
    <t>1018</t>
  </si>
  <si>
    <t>Camcor, Inc.</t>
  </si>
  <si>
    <t>1561</t>
  </si>
  <si>
    <t>3524</t>
  </si>
  <si>
    <t>Capitol Varsity Sports, Inc.</t>
  </si>
  <si>
    <t>1237</t>
  </si>
  <si>
    <t>1212</t>
  </si>
  <si>
    <t>Celebrate With Class</t>
  </si>
  <si>
    <t>1612</t>
  </si>
  <si>
    <t>Central Products Inc</t>
  </si>
  <si>
    <t>1373</t>
  </si>
  <si>
    <t>Champion Services</t>
  </si>
  <si>
    <t>1274</t>
  </si>
  <si>
    <t>1017</t>
  </si>
  <si>
    <t>1282</t>
  </si>
  <si>
    <t>Children's Plus, Inc.</t>
  </si>
  <si>
    <t>1235</t>
  </si>
  <si>
    <t>Clark Signature Engraving</t>
  </si>
  <si>
    <t>3456</t>
  </si>
  <si>
    <t>Classroom Products Warehouse</t>
  </si>
  <si>
    <t>1730</t>
  </si>
  <si>
    <t>Cleaning Supplies Company, Inc.</t>
  </si>
  <si>
    <t>1185</t>
  </si>
  <si>
    <t>1423</t>
  </si>
  <si>
    <t>1836</t>
  </si>
  <si>
    <t>1249</t>
  </si>
  <si>
    <t>1150</t>
  </si>
  <si>
    <t>Custom Educational Furniture, LLC</t>
  </si>
  <si>
    <t>1380</t>
  </si>
  <si>
    <t>Davidson Titles, Inc.</t>
  </si>
  <si>
    <t>1279</t>
  </si>
  <si>
    <t>Delaney Educational Enterprises</t>
  </si>
  <si>
    <t>3498</t>
  </si>
  <si>
    <t>1126</t>
  </si>
  <si>
    <t>Dukes Sporting Goods</t>
  </si>
  <si>
    <t>1149</t>
  </si>
  <si>
    <t>3041</t>
  </si>
  <si>
    <t>Ecolab Inc.</t>
  </si>
  <si>
    <t>1357</t>
  </si>
  <si>
    <t>Education Station, The</t>
  </si>
  <si>
    <t>1110</t>
  </si>
  <si>
    <t>Eduquip Associates Inc.</t>
  </si>
  <si>
    <t>1652</t>
  </si>
  <si>
    <t>Emerson Business Forms</t>
  </si>
  <si>
    <t>1218</t>
  </si>
  <si>
    <t>1272</t>
  </si>
  <si>
    <t>Fisher Science Education</t>
  </si>
  <si>
    <t>1361</t>
  </si>
  <si>
    <t>Flinn Scientific Inc</t>
  </si>
  <si>
    <t>1247</t>
  </si>
  <si>
    <t>3513</t>
  </si>
  <si>
    <t>Gareth Stevens Publishing</t>
  </si>
  <si>
    <t>3476</t>
  </si>
  <si>
    <t>1073</t>
  </si>
  <si>
    <t>3006</t>
  </si>
  <si>
    <t>GovConnection, Inc.</t>
  </si>
  <si>
    <t>1689</t>
  </si>
  <si>
    <t>1616</t>
  </si>
  <si>
    <t>1280</t>
  </si>
  <si>
    <t>1076</t>
  </si>
  <si>
    <t>Hammond &amp; Stephens</t>
  </si>
  <si>
    <t>1020</t>
  </si>
  <si>
    <t>Harcourt Outlines</t>
  </si>
  <si>
    <t>1061</t>
  </si>
  <si>
    <t>Harrodsburg Herald, Inc., The</t>
  </si>
  <si>
    <t>1286</t>
  </si>
  <si>
    <t>3140</t>
  </si>
  <si>
    <t>1117</t>
  </si>
  <si>
    <t>Hillyard - KY</t>
  </si>
  <si>
    <t>1233</t>
  </si>
  <si>
    <t>Holderfield Battery Company</t>
  </si>
  <si>
    <t>3145</t>
  </si>
  <si>
    <t>1317</t>
  </si>
  <si>
    <t>1685</t>
  </si>
  <si>
    <t>3095</t>
  </si>
  <si>
    <t>Interior Concepts</t>
  </si>
  <si>
    <t>1113</t>
  </si>
  <si>
    <t>Ivey Mechanical Company, LLC.</t>
  </si>
  <si>
    <t>1261</t>
  </si>
  <si>
    <t>3290</t>
  </si>
  <si>
    <t>Jobe Publishing Inc.</t>
  </si>
  <si>
    <t>1265</t>
  </si>
  <si>
    <t>John R. Green Company</t>
  </si>
  <si>
    <t>1572</t>
  </si>
  <si>
    <t>Johnco, Inc.</t>
  </si>
  <si>
    <t>1090</t>
  </si>
  <si>
    <t>Kamico Instructional Media, Inc.</t>
  </si>
  <si>
    <t>1378</t>
  </si>
  <si>
    <t>1016</t>
  </si>
  <si>
    <t>3176</t>
  </si>
  <si>
    <t>3039</t>
  </si>
  <si>
    <t>Kentucky School Service</t>
  </si>
  <si>
    <t>1773</t>
  </si>
  <si>
    <t>1674</t>
  </si>
  <si>
    <t>KPJ Embroidery</t>
  </si>
  <si>
    <t>1147</t>
  </si>
  <si>
    <t>1056</t>
  </si>
  <si>
    <t>1035</t>
  </si>
  <si>
    <t>1777</t>
  </si>
  <si>
    <t>Learning Corner, The</t>
  </si>
  <si>
    <t>1106</t>
  </si>
  <si>
    <t>Learning Services</t>
  </si>
  <si>
    <t>1527</t>
  </si>
  <si>
    <t>Lee Hartman &amp; Sons, Inc</t>
  </si>
  <si>
    <t>3432</t>
  </si>
  <si>
    <t>Leisure Concepts, LLC</t>
  </si>
  <si>
    <t>1172</t>
  </si>
  <si>
    <t>1362</t>
  </si>
  <si>
    <t>LightSPEED Technologies, Inc.</t>
  </si>
  <si>
    <t>1051</t>
  </si>
  <si>
    <t>1459</t>
  </si>
  <si>
    <t>1122</t>
  </si>
  <si>
    <t>1062</t>
  </si>
  <si>
    <t>Micro Distributing</t>
  </si>
  <si>
    <t>1726</t>
  </si>
  <si>
    <t>Minnesota Memory Inc</t>
  </si>
  <si>
    <t>1738</t>
  </si>
  <si>
    <t>Miracle Recreation</t>
  </si>
  <si>
    <t>1221</t>
  </si>
  <si>
    <t>Moore Medical LLC</t>
  </si>
  <si>
    <t>1112</t>
  </si>
  <si>
    <t>Mountain City Electric</t>
  </si>
  <si>
    <t>3390</t>
  </si>
  <si>
    <t>MSC Industrial Supply</t>
  </si>
  <si>
    <t>3606</t>
  </si>
  <si>
    <t>1182</t>
  </si>
  <si>
    <t>1707</t>
  </si>
  <si>
    <t>Newtech Systems, Inc.</t>
  </si>
  <si>
    <t>3107</t>
  </si>
  <si>
    <t>Office Depot</t>
  </si>
  <si>
    <t>1835</t>
  </si>
  <si>
    <t>1232</t>
  </si>
  <si>
    <t>OfficeWare</t>
  </si>
  <si>
    <t>3428</t>
  </si>
  <si>
    <t>Oriental Trading Company, Inc.</t>
  </si>
  <si>
    <t>1386</t>
  </si>
  <si>
    <t>Paragon</t>
  </si>
  <si>
    <t>1690</t>
  </si>
  <si>
    <t>Parent Institute, The</t>
  </si>
  <si>
    <t>1365</t>
  </si>
  <si>
    <t>3263</t>
  </si>
  <si>
    <t>Paxton/Patterson LLC</t>
  </si>
  <si>
    <t>1014</t>
  </si>
  <si>
    <t>1164</t>
  </si>
  <si>
    <t>Perma-Bound Books</t>
  </si>
  <si>
    <t>1042</t>
  </si>
  <si>
    <t>Phillips Supply Company</t>
  </si>
  <si>
    <t>1098</t>
  </si>
  <si>
    <t>Phonic Ear Inc FrontRow</t>
  </si>
  <si>
    <t>1490</t>
  </si>
  <si>
    <t>3361</t>
  </si>
  <si>
    <t>1196</t>
  </si>
  <si>
    <t>3267</t>
  </si>
  <si>
    <t>Playbooks Reader's Theater</t>
  </si>
  <si>
    <t>3536</t>
  </si>
  <si>
    <t>Postal Connections #202</t>
  </si>
  <si>
    <t>1193</t>
  </si>
  <si>
    <t>Premier Agendas, Inc.</t>
  </si>
  <si>
    <t>1603</t>
  </si>
  <si>
    <t>3378</t>
  </si>
  <si>
    <t>Purcell's Business Products</t>
  </si>
  <si>
    <t>1060</t>
  </si>
  <si>
    <t>1346</t>
  </si>
  <si>
    <t>1633</t>
  </si>
  <si>
    <t>Rainbow Book Company</t>
  </si>
  <si>
    <t>1351</t>
  </si>
  <si>
    <t>3180</t>
  </si>
  <si>
    <t>1715</t>
  </si>
  <si>
    <t>3522</t>
  </si>
  <si>
    <t>1645</t>
  </si>
  <si>
    <t>1427</t>
  </si>
  <si>
    <t>Robson Corpation</t>
  </si>
  <si>
    <t>3452</t>
  </si>
  <si>
    <t>Royal Music Company, Inc.</t>
  </si>
  <si>
    <t>1522</t>
  </si>
  <si>
    <t>1024</t>
  </si>
  <si>
    <t>Safari Micro, Inc.</t>
  </si>
  <si>
    <t>1526</t>
  </si>
  <si>
    <t>School Computer</t>
  </si>
  <si>
    <t>1632</t>
  </si>
  <si>
    <t>3137</t>
  </si>
  <si>
    <t>1097</t>
  </si>
  <si>
    <t>1549</t>
  </si>
  <si>
    <t>Schultz Graphics, Inc.</t>
  </si>
  <si>
    <t>1179</t>
  </si>
  <si>
    <t>1794</t>
  </si>
  <si>
    <t>1003</t>
  </si>
  <si>
    <t>Shiffler Equipment Sales, Inc.</t>
  </si>
  <si>
    <t>1729</t>
  </si>
  <si>
    <t>1207</t>
  </si>
  <si>
    <t>Shively Sporting Goods</t>
  </si>
  <si>
    <t>1068</t>
  </si>
  <si>
    <t>Simply Mulch</t>
  </si>
  <si>
    <t>1584</t>
  </si>
  <si>
    <t>1507</t>
  </si>
  <si>
    <t>Slone Janitorial Supply Co., Inc.</t>
  </si>
  <si>
    <t>1577</t>
  </si>
  <si>
    <t>Soccer Center</t>
  </si>
  <si>
    <t>1606</t>
  </si>
  <si>
    <t>Soccer Premier</t>
  </si>
  <si>
    <t>1065</t>
  </si>
  <si>
    <t>1559</t>
  </si>
  <si>
    <t>South Western Communications, Inc.</t>
  </si>
  <si>
    <t>1838</t>
  </si>
  <si>
    <t>Southeastern Janitorial Supply</t>
  </si>
  <si>
    <t>1225</t>
  </si>
  <si>
    <t>Southern Computer Repair</t>
  </si>
  <si>
    <t>1252</t>
  </si>
  <si>
    <t>Specialties For Success, Inc.</t>
  </si>
  <si>
    <t>1021</t>
  </si>
  <si>
    <t>Spectrum Athletics</t>
  </si>
  <si>
    <t>3512</t>
  </si>
  <si>
    <t>Spirit Services</t>
  </si>
  <si>
    <t>3196</t>
  </si>
  <si>
    <t>Sportable Scoreboards - Bid Division</t>
  </si>
  <si>
    <t>3453</t>
  </si>
  <si>
    <t>1038</t>
  </si>
  <si>
    <t>Stationers, Inc.</t>
  </si>
  <si>
    <t>1438</t>
  </si>
  <si>
    <t>Stewart Signs</t>
  </si>
  <si>
    <t>3381</t>
  </si>
  <si>
    <t>Summit Communications, LLC</t>
  </si>
  <si>
    <t>1529</t>
  </si>
  <si>
    <t>Super Duper Publications</t>
  </si>
  <si>
    <t>1295</t>
  </si>
  <si>
    <t>Superior Office Service, Inc.</t>
  </si>
  <si>
    <t>3113</t>
  </si>
  <si>
    <t>1533</t>
  </si>
  <si>
    <t>Sweat Shop, The</t>
  </si>
  <si>
    <t>1644</t>
  </si>
  <si>
    <t>Teacher's Express</t>
  </si>
  <si>
    <t>3091</t>
  </si>
  <si>
    <t>3228</t>
  </si>
  <si>
    <t>1109</t>
  </si>
  <si>
    <t>1314</t>
  </si>
  <si>
    <t>1666</t>
  </si>
  <si>
    <t>Thinkers Educational Resources</t>
  </si>
  <si>
    <t>3273</t>
  </si>
  <si>
    <t>Thompson Enterprises</t>
  </si>
  <si>
    <t>3382</t>
  </si>
  <si>
    <t>TMS-South</t>
  </si>
  <si>
    <t>3376</t>
  </si>
  <si>
    <t>Toadvine Enterprises</t>
  </si>
  <si>
    <t>3413</t>
  </si>
  <si>
    <t>Tom Brock Forms</t>
  </si>
  <si>
    <t>1487</t>
  </si>
  <si>
    <t>Travis School Equipment, Inc.</t>
  </si>
  <si>
    <t>1502</t>
  </si>
  <si>
    <t>3072</t>
  </si>
  <si>
    <t>1119</t>
  </si>
  <si>
    <t>Troxell Communications</t>
  </si>
  <si>
    <t>1839</t>
  </si>
  <si>
    <t>U.S. Games</t>
  </si>
  <si>
    <t>1010</t>
  </si>
  <si>
    <t>U.S. Specialties</t>
  </si>
  <si>
    <t>1329</t>
  </si>
  <si>
    <t>3224</t>
  </si>
  <si>
    <t>1234</t>
  </si>
  <si>
    <t>USA Signs, LLC</t>
  </si>
  <si>
    <t>3074</t>
  </si>
  <si>
    <t>3155</t>
  </si>
  <si>
    <t>1030</t>
  </si>
  <si>
    <t>3386</t>
  </si>
  <si>
    <t>W.T. Cox Subscriptions</t>
  </si>
  <si>
    <t>1155</t>
  </si>
  <si>
    <t>Wenger Corporation</t>
  </si>
  <si>
    <t>1708</t>
  </si>
  <si>
    <t>Wert Music</t>
  </si>
  <si>
    <t>1370</t>
  </si>
  <si>
    <t>1403</t>
  </si>
  <si>
    <t>World Book, Inc.</t>
  </si>
  <si>
    <t>WRS Group, Ltd</t>
  </si>
  <si>
    <t>Corresponding Period In Import Sheet</t>
  </si>
  <si>
    <t>Concatenated Period</t>
  </si>
  <si>
    <t>Calendar Year</t>
  </si>
  <si>
    <t>Period with Suffix</t>
  </si>
  <si>
    <t>Period Number</t>
  </si>
  <si>
    <t>Period Type</t>
  </si>
  <si>
    <t>NOTE:</t>
  </si>
  <si>
    <t>You MUST add new vendors at the bottom</t>
  </si>
  <si>
    <t>of the list on the left.  Enter the vendor name</t>
  </si>
  <si>
    <t>FIRST, then the vendor number.  The vendor</t>
  </si>
  <si>
    <t xml:space="preserve">will be automatically sorted into the list </t>
  </si>
  <si>
    <t>alphabetically.</t>
  </si>
  <si>
    <t>Vendor Number 2 - DO NOT CHANGE MANUALLY!!!!</t>
  </si>
  <si>
    <t>Vendor Name:</t>
  </si>
  <si>
    <t>Sales Period:</t>
  </si>
  <si>
    <t>The Import Macro Was Last Run:</t>
  </si>
  <si>
    <t>Discount</t>
  </si>
  <si>
    <t>Percent</t>
  </si>
  <si>
    <t>In MOA 2008</t>
  </si>
  <si>
    <t>This Column Not Imported</t>
  </si>
  <si>
    <t>Memo Field:</t>
  </si>
  <si>
    <t>Portland Christian School</t>
  </si>
  <si>
    <t>Warren County Fiscal Court</t>
  </si>
  <si>
    <t>Owensboro Independent</t>
  </si>
  <si>
    <t>Berea College</t>
  </si>
  <si>
    <t>Greenup County Federal Credit Union</t>
  </si>
  <si>
    <t>Louisville Collegiate School</t>
  </si>
  <si>
    <t>Shelby County</t>
  </si>
  <si>
    <t>Harlan Independent</t>
  </si>
  <si>
    <t>Class Act Federal Credit Union</t>
  </si>
  <si>
    <t>Archdiocese of Louisville</t>
  </si>
  <si>
    <t>Eastern Kentucky University</t>
  </si>
  <si>
    <t>Green River Regional Educational Cooperative</t>
  </si>
  <si>
    <t>Kentucky Educational Development Corporation</t>
  </si>
  <si>
    <t>Morehead State University</t>
  </si>
  <si>
    <t>Northern Kentucky Cooperative for Educational Services</t>
  </si>
  <si>
    <t>Northern Kentucky University</t>
  </si>
  <si>
    <t xml:space="preserve">SouthEast/SouthCentral Cooperative </t>
  </si>
  <si>
    <t>Western Kentucky University</t>
  </si>
  <si>
    <t>Kentucky Purchasing Cooperative</t>
  </si>
  <si>
    <t xml:space="preserve">Kentucky Christian University </t>
  </si>
  <si>
    <t>Kentucky Country Day School</t>
  </si>
  <si>
    <t>Ashland Community and Technical College</t>
  </si>
  <si>
    <t>University of Kentucky</t>
  </si>
  <si>
    <t>GRREC</t>
  </si>
  <si>
    <t>KPC</t>
  </si>
  <si>
    <t>KEDC</t>
  </si>
  <si>
    <t>NKCES</t>
  </si>
  <si>
    <t>SESC</t>
  </si>
  <si>
    <t>GRREC/KEDC</t>
  </si>
  <si>
    <t>NKCES/KEDC</t>
  </si>
  <si>
    <t>Painfully</t>
  </si>
  <si>
    <t>Touch these fields and you will die</t>
  </si>
  <si>
    <t>Update Discount</t>
  </si>
  <si>
    <t>Percentage Here</t>
  </si>
  <si>
    <t>This field goes</t>
  </si>
  <si>
    <t>in "Reference"</t>
  </si>
  <si>
    <t>Contact Name:</t>
  </si>
  <si>
    <t>Contact Phone:</t>
  </si>
  <si>
    <t>* Select The Reporting Period Here*</t>
  </si>
  <si>
    <t>* Select Your Vendor Name Here *</t>
  </si>
  <si>
    <t>Gateway Community and Technical College</t>
  </si>
  <si>
    <t>Awards Center - Louisville</t>
  </si>
  <si>
    <t>MC Consultant Services</t>
  </si>
  <si>
    <t>Hill Manufacturing Company, Inc.</t>
  </si>
  <si>
    <t>Georgetown Printing, LLC</t>
  </si>
  <si>
    <t>BlueCotton</t>
  </si>
  <si>
    <t>HMC Service Company</t>
  </si>
  <si>
    <t>Glenn's Sporting Goods</t>
  </si>
  <si>
    <t>Uncle Charlie's Meats, Inc.</t>
  </si>
  <si>
    <t>Discount Magazine Subscription Service</t>
  </si>
  <si>
    <t>Tom Sexton &amp; Associates</t>
  </si>
  <si>
    <t>Apple Contracting LLC</t>
  </si>
  <si>
    <t>Consolidated Paper Group</t>
  </si>
  <si>
    <t>Educational Furniture, Ltd</t>
  </si>
  <si>
    <t>Fun And Function</t>
  </si>
  <si>
    <t>Heritage International Truck</t>
  </si>
  <si>
    <t>Images Forever School Photography &amp; Annuals</t>
  </si>
  <si>
    <t>Inkspot Inc., The</t>
  </si>
  <si>
    <t>Library Sales, Inc. dba Sebco Books</t>
  </si>
  <si>
    <t>Proven Learning, LLC</t>
  </si>
  <si>
    <t>Southern Sweepers &amp; Scrubbers, Inc</t>
  </si>
  <si>
    <t>Thompson's Trophy Center</t>
  </si>
  <si>
    <t>Trinity Graphic Design</t>
  </si>
  <si>
    <t>5009</t>
  </si>
  <si>
    <t>5002</t>
  </si>
  <si>
    <t>5010</t>
  </si>
  <si>
    <t>5011</t>
  </si>
  <si>
    <t>5012</t>
  </si>
  <si>
    <t>5013</t>
  </si>
  <si>
    <t>5014</t>
  </si>
  <si>
    <t>5003</t>
  </si>
  <si>
    <t>5005</t>
  </si>
  <si>
    <t>5006</t>
  </si>
  <si>
    <t>5007</t>
  </si>
  <si>
    <t>5008</t>
  </si>
  <si>
    <t>IDESIGNS</t>
  </si>
  <si>
    <t>1st Quarter 2010</t>
  </si>
  <si>
    <t>GRREC Administrative Fees</t>
  </si>
  <si>
    <t>4278 1-2010 GRREC</t>
  </si>
  <si>
    <t>1-2010</t>
  </si>
  <si>
    <t>KPC Administrative Fees</t>
  </si>
  <si>
    <t>4278 1-2010 KPC</t>
  </si>
  <si>
    <t>Franklin County Road Department</t>
  </si>
  <si>
    <t>Henderson County Attorney's Office</t>
  </si>
  <si>
    <t>Christ Lutheran Church</t>
  </si>
  <si>
    <t>Christian Academy-Louisville</t>
  </si>
  <si>
    <t>Anchorage Independent</t>
  </si>
  <si>
    <t>OVEC</t>
  </si>
  <si>
    <t>Carroll County</t>
  </si>
  <si>
    <t xml:space="preserve">Elliott County  </t>
  </si>
  <si>
    <t xml:space="preserve">Eminence Independent </t>
  </si>
  <si>
    <t xml:space="preserve">Franklin County </t>
  </si>
  <si>
    <t>NKCES/OVEC</t>
  </si>
  <si>
    <t>Henry County</t>
  </si>
  <si>
    <t>Owen County</t>
  </si>
  <si>
    <t>West Point Independent</t>
  </si>
  <si>
    <t>Ohio Valley Educational Cooperative</t>
  </si>
  <si>
    <t>Mel Owen Music</t>
  </si>
  <si>
    <t>Heinemann Raintree Classroom</t>
  </si>
  <si>
    <t>CDI Computers Dealers Inc.</t>
  </si>
  <si>
    <t>John Deere Landscapes Corporate</t>
  </si>
  <si>
    <t>Chemsearch</t>
  </si>
  <si>
    <t>Colonial Food Service Equipment, Inc.</t>
  </si>
  <si>
    <t>Global Government / Education Solutions</t>
  </si>
  <si>
    <t>GTM Sportswear</t>
  </si>
  <si>
    <t>Kaplan Early Learning Company</t>
  </si>
  <si>
    <t>Kessler's Team Sports</t>
  </si>
  <si>
    <t>Kurtz Brothers</t>
  </si>
  <si>
    <t>Marco Products Inc.</t>
  </si>
  <si>
    <t>Medco Supply Company</t>
  </si>
  <si>
    <t>Quill</t>
  </si>
  <si>
    <t>Red Brick Learning</t>
  </si>
  <si>
    <t>S&amp;S Worldwide</t>
  </si>
  <si>
    <t>Sew Easy Embroidery &amp; Screen Printing</t>
  </si>
  <si>
    <t>Tri-State Audio Visual</t>
  </si>
  <si>
    <t>Allen County Judge Executive</t>
  </si>
  <si>
    <t>Bowling Green Municipal Utilities</t>
  </si>
  <si>
    <t>Career Development Center-Illinois</t>
  </si>
  <si>
    <t>City of Sesser-Illinois</t>
  </si>
  <si>
    <t>Duquoin Community Schools-Illinois</t>
  </si>
  <si>
    <t>Illinois Department of Conservation-Illinois</t>
  </si>
  <si>
    <t>Louisville Adventist Academy</t>
  </si>
  <si>
    <t>Marion City Hall-Illinois</t>
  </si>
  <si>
    <t>Marion Unit 2 School District-Illinois</t>
  </si>
  <si>
    <t>Northern Kentucky Education Council</t>
  </si>
  <si>
    <t>Operation Open Arms</t>
  </si>
  <si>
    <t>St John the Baptist School-Illinois</t>
  </si>
  <si>
    <t>Trigg County Hospital</t>
  </si>
  <si>
    <t>Community Playthings</t>
  </si>
  <si>
    <t>Division Nine Finishes, Inc.</t>
  </si>
  <si>
    <t>DRE Sports</t>
  </si>
  <si>
    <t>Jordan Stone Group LLC dba Chair Concepts</t>
  </si>
  <si>
    <t>LanSchool Technologies</t>
  </si>
  <si>
    <t>Party1Superstore</t>
  </si>
  <si>
    <t>Pro Furniture Installations, LLC</t>
  </si>
  <si>
    <t>Rabold Environmental LLC</t>
  </si>
  <si>
    <t>Richard Swim Painting</t>
  </si>
  <si>
    <t>Scott Electric</t>
  </si>
  <si>
    <t>State Chemical</t>
  </si>
  <si>
    <t>Toshiba Business Solutions</t>
  </si>
  <si>
    <t>5045</t>
  </si>
  <si>
    <t>5043</t>
  </si>
  <si>
    <t>5050</t>
  </si>
  <si>
    <t>5047</t>
  </si>
  <si>
    <t>5054</t>
  </si>
  <si>
    <t>5044</t>
  </si>
  <si>
    <t>5048</t>
  </si>
  <si>
    <t>5051</t>
  </si>
  <si>
    <t>5049</t>
  </si>
  <si>
    <t>5052</t>
  </si>
  <si>
    <t>5053</t>
  </si>
  <si>
    <t>5055</t>
  </si>
  <si>
    <t>Boyle County</t>
  </si>
  <si>
    <t>Complete Printing Solutions</t>
  </si>
  <si>
    <t>Teachers Cove, The</t>
  </si>
  <si>
    <t>TP Mechanical Contractors</t>
  </si>
  <si>
    <t>Alliant Integrators, Inc.</t>
  </si>
  <si>
    <t>BUDGETexT Corp</t>
  </si>
  <si>
    <t>Signs Of All Kinds</t>
  </si>
  <si>
    <t>Medic Batteries</t>
  </si>
  <si>
    <t>P&amp;H Hardware</t>
  </si>
  <si>
    <t>Stewart Supply Inc.</t>
  </si>
  <si>
    <t>Book Company, The</t>
  </si>
  <si>
    <t>East Kentucky Chemical &amp; Supply</t>
  </si>
  <si>
    <t>M Space Holdings, LLC</t>
  </si>
  <si>
    <t>SJB Sports Legends</t>
  </si>
  <si>
    <t>Mason Crest Publishers</t>
  </si>
  <si>
    <t>Academic Source, The, LLC</t>
  </si>
  <si>
    <t>Willis Klein Locks / Security</t>
  </si>
  <si>
    <t>A.S.A.P. Contracting LLC</t>
  </si>
  <si>
    <t>Cintas</t>
  </si>
  <si>
    <t>Unbridled Information Technologies</t>
  </si>
  <si>
    <t>Wesco Distribution, Inc.</t>
  </si>
  <si>
    <t>All Star Screenprinting,LLC</t>
  </si>
  <si>
    <t>Certified Laboratories a Div of NCH Corporation</t>
  </si>
  <si>
    <t>Lab Safety Supply, Inc dba Highsmith Inc (Cheryl)</t>
  </si>
  <si>
    <t>Kerr Office Group, Inc.</t>
  </si>
  <si>
    <t>Jefferson County</t>
  </si>
  <si>
    <t>4024</t>
  </si>
  <si>
    <t>3315</t>
  </si>
  <si>
    <t>4221</t>
  </si>
  <si>
    <t>5037</t>
  </si>
  <si>
    <t>3785</t>
  </si>
  <si>
    <t>5035</t>
  </si>
  <si>
    <t>4292</t>
  </si>
  <si>
    <t>4064</t>
  </si>
  <si>
    <t>4365</t>
  </si>
  <si>
    <t>5066</t>
  </si>
  <si>
    <t>Affordable  Concrete</t>
  </si>
  <si>
    <t>4428</t>
  </si>
  <si>
    <t>5041</t>
  </si>
  <si>
    <t>3813</t>
  </si>
  <si>
    <t>3764</t>
  </si>
  <si>
    <t>5020</t>
  </si>
  <si>
    <t>3287</t>
  </si>
  <si>
    <t>5056</t>
  </si>
  <si>
    <t>Angela's Embroidery &amp; Screen Printing</t>
  </si>
  <si>
    <t>1840</t>
  </si>
  <si>
    <t>4092</t>
  </si>
  <si>
    <t>4121</t>
  </si>
  <si>
    <t>4250</t>
  </si>
  <si>
    <t>1832</t>
  </si>
  <si>
    <t>4444</t>
  </si>
  <si>
    <t>3673</t>
  </si>
  <si>
    <t>4134</t>
  </si>
  <si>
    <t>5067</t>
  </si>
  <si>
    <t>Big Dawg Tees</t>
  </si>
  <si>
    <t>4247</t>
  </si>
  <si>
    <t>3743</t>
  </si>
  <si>
    <t>1048</t>
  </si>
  <si>
    <t>4278</t>
  </si>
  <si>
    <t>5028</t>
  </si>
  <si>
    <t>3559</t>
  </si>
  <si>
    <t>Borders</t>
  </si>
  <si>
    <t>5021</t>
  </si>
  <si>
    <t>1256</t>
  </si>
  <si>
    <t>1765</t>
  </si>
  <si>
    <t>Bush Keller</t>
  </si>
  <si>
    <t>3405</t>
  </si>
  <si>
    <t>4326</t>
  </si>
  <si>
    <t>5068</t>
  </si>
  <si>
    <t>Cardinal Office Systems</t>
  </si>
  <si>
    <t>Carolina Biological Supply Company</t>
  </si>
  <si>
    <t>5016</t>
  </si>
  <si>
    <t>3958</t>
  </si>
  <si>
    <t>1105</t>
  </si>
  <si>
    <t>4347</t>
  </si>
  <si>
    <t>5042</t>
  </si>
  <si>
    <t>Chandler's Office Supply</t>
  </si>
  <si>
    <t>4437</t>
  </si>
  <si>
    <t>5038</t>
  </si>
  <si>
    <t>1696</t>
  </si>
  <si>
    <t>1258</t>
  </si>
  <si>
    <t>4159</t>
  </si>
  <si>
    <t>5069</t>
  </si>
  <si>
    <t>Commonwealth Technology</t>
  </si>
  <si>
    <t>3811</t>
  </si>
  <si>
    <t>5017</t>
  </si>
  <si>
    <t>4466</t>
  </si>
  <si>
    <t>3983</t>
  </si>
  <si>
    <t>Cortland Enterprises, LLC</t>
  </si>
  <si>
    <t>1093</t>
  </si>
  <si>
    <t>4396</t>
  </si>
  <si>
    <t>1450</t>
  </si>
  <si>
    <t>4104</t>
  </si>
  <si>
    <t>4029</t>
  </si>
  <si>
    <t>D-C Elevator Company, Inc.</t>
  </si>
  <si>
    <t>4179</t>
  </si>
  <si>
    <t>1239</t>
  </si>
  <si>
    <t>4170</t>
  </si>
  <si>
    <t>1604</t>
  </si>
  <si>
    <t>3712</t>
  </si>
  <si>
    <t>4454</t>
  </si>
  <si>
    <t>Different Roads to Learning</t>
  </si>
  <si>
    <t>3124</t>
  </si>
  <si>
    <t>Dine Company</t>
  </si>
  <si>
    <t>5059</t>
  </si>
  <si>
    <t>Directec Corp</t>
  </si>
  <si>
    <t>1227</t>
  </si>
  <si>
    <t>3796</t>
  </si>
  <si>
    <t>3677</t>
  </si>
  <si>
    <t>1309</t>
  </si>
  <si>
    <t>Drennan Equipment Company</t>
  </si>
  <si>
    <t>4136</t>
  </si>
  <si>
    <t>5029</t>
  </si>
  <si>
    <t>3445</t>
  </si>
  <si>
    <t>5060</t>
  </si>
  <si>
    <t>Elad Consulting Inc</t>
  </si>
  <si>
    <t>1392</t>
  </si>
  <si>
    <t>2815</t>
  </si>
  <si>
    <t>5061</t>
  </si>
  <si>
    <t>Ellison Sanitary Supply</t>
  </si>
  <si>
    <t>4339</t>
  </si>
  <si>
    <t>3855</t>
  </si>
  <si>
    <t>4331</t>
  </si>
  <si>
    <t>Equipment Specialist</t>
  </si>
  <si>
    <t>1449</t>
  </si>
  <si>
    <t>ETA/Cuisenaire</t>
  </si>
  <si>
    <t>3948</t>
  </si>
  <si>
    <t>4091</t>
  </si>
  <si>
    <t>4262</t>
  </si>
  <si>
    <t>3858</t>
  </si>
  <si>
    <t>3670</t>
  </si>
  <si>
    <t>1494</t>
  </si>
  <si>
    <t>1393</t>
  </si>
  <si>
    <t>Garrett Book Company</t>
  </si>
  <si>
    <t>1025</t>
  </si>
  <si>
    <t>GBA Printing and Supplies</t>
  </si>
  <si>
    <t>3662</t>
  </si>
  <si>
    <t>1108</t>
  </si>
  <si>
    <t>4147</t>
  </si>
  <si>
    <t>Great Ideas for Teaching</t>
  </si>
  <si>
    <t>1040</t>
  </si>
  <si>
    <t>3654</t>
  </si>
  <si>
    <t>4334</t>
  </si>
  <si>
    <t>3684</t>
  </si>
  <si>
    <t>Health Connection, LLC</t>
  </si>
  <si>
    <t>4375</t>
  </si>
  <si>
    <t>3736</t>
  </si>
  <si>
    <t>5024</t>
  </si>
  <si>
    <t>1385</t>
  </si>
  <si>
    <t>3972</t>
  </si>
  <si>
    <t>3721</t>
  </si>
  <si>
    <t>1480</t>
  </si>
  <si>
    <t>1082</t>
  </si>
  <si>
    <t>House of Soccer</t>
  </si>
  <si>
    <t>1011</t>
  </si>
  <si>
    <t>HP Products Corporation</t>
  </si>
  <si>
    <t>3168</t>
  </si>
  <si>
    <t>1323</t>
  </si>
  <si>
    <t>3274</t>
  </si>
  <si>
    <t>4212</t>
  </si>
  <si>
    <t>4086</t>
  </si>
  <si>
    <t>Infobase Publishing (Facts On File/Chelsea House)</t>
  </si>
  <si>
    <t>4059</t>
  </si>
  <si>
    <t>4406</t>
  </si>
  <si>
    <t>4301</t>
  </si>
  <si>
    <t>3078</t>
  </si>
  <si>
    <t>3483</t>
  </si>
  <si>
    <t>3829</t>
  </si>
  <si>
    <t>4127</t>
  </si>
  <si>
    <t>4202</t>
  </si>
  <si>
    <t>5033</t>
  </si>
  <si>
    <t>3733</t>
  </si>
  <si>
    <t>1307</t>
  </si>
  <si>
    <t>4385</t>
  </si>
  <si>
    <t>Kentucky Mudworks, LLC</t>
  </si>
  <si>
    <t>3388</t>
  </si>
  <si>
    <t>4407</t>
  </si>
  <si>
    <t>4122</t>
  </si>
  <si>
    <t>1424</t>
  </si>
  <si>
    <t>3270</t>
  </si>
  <si>
    <t>4417</t>
  </si>
  <si>
    <t>3204</t>
  </si>
  <si>
    <t>1706</t>
  </si>
  <si>
    <t>Latta's School Supplies</t>
  </si>
  <si>
    <t>Lawrenceburg Printing Inc</t>
  </si>
  <si>
    <t>5070</t>
  </si>
  <si>
    <t>Legacy Playgrounds, Inc.</t>
  </si>
  <si>
    <t>3691</t>
  </si>
  <si>
    <t>1070</t>
  </si>
  <si>
    <t>Library Store, Inc., The</t>
  </si>
  <si>
    <t>4177</t>
  </si>
  <si>
    <t>1727</t>
  </si>
  <si>
    <t>Lingui Systems, Inc.</t>
  </si>
  <si>
    <t>3979</t>
  </si>
  <si>
    <t>Lowe's Sporting Goods</t>
  </si>
  <si>
    <t>5030</t>
  </si>
  <si>
    <t>4315</t>
  </si>
  <si>
    <t>1308</t>
  </si>
  <si>
    <t>5034</t>
  </si>
  <si>
    <t>1241</t>
  </si>
  <si>
    <t>3873</t>
  </si>
  <si>
    <t>4415</t>
  </si>
  <si>
    <t>1204</t>
  </si>
  <si>
    <t>1637</t>
  </si>
  <si>
    <t>5025</t>
  </si>
  <si>
    <t>3151</t>
  </si>
  <si>
    <t>4448</t>
  </si>
  <si>
    <t>4328</t>
  </si>
  <si>
    <t>3314</t>
  </si>
  <si>
    <t>4449</t>
  </si>
  <si>
    <t>4467</t>
  </si>
  <si>
    <t>3221</t>
  </si>
  <si>
    <t>3898</t>
  </si>
  <si>
    <t>NASCO</t>
  </si>
  <si>
    <t>4256</t>
  </si>
  <si>
    <t>4325</t>
  </si>
  <si>
    <t>4057</t>
  </si>
  <si>
    <t>5026</t>
  </si>
  <si>
    <t>4036</t>
  </si>
  <si>
    <t>Palmer Snyder Furniture Company</t>
  </si>
  <si>
    <t>3309</t>
  </si>
  <si>
    <t>4351</t>
  </si>
  <si>
    <t>3052</t>
  </si>
  <si>
    <t>PC Mall Gov, Inc.</t>
  </si>
  <si>
    <t>4414</t>
  </si>
  <si>
    <t>4001</t>
  </si>
  <si>
    <t>Pioneer Manufacturing</t>
  </si>
  <si>
    <t>1597</t>
  </si>
  <si>
    <t>Pitsco</t>
  </si>
  <si>
    <t>Play &amp; Park Structures/Leisure Concepts, LLC</t>
  </si>
  <si>
    <t>4084</t>
  </si>
  <si>
    <t>4366</t>
  </si>
  <si>
    <t>1294</t>
  </si>
  <si>
    <t>3857</t>
  </si>
  <si>
    <t>3934</t>
  </si>
  <si>
    <t>3676</t>
  </si>
  <si>
    <t>3519</t>
  </si>
  <si>
    <t>3620</t>
  </si>
  <si>
    <t>4272</t>
  </si>
  <si>
    <t>1107</t>
  </si>
  <si>
    <t>4308</t>
  </si>
  <si>
    <t>1481</t>
  </si>
  <si>
    <t>Riddell / All American</t>
  </si>
  <si>
    <t>Ridgeway Distributors</t>
  </si>
  <si>
    <t>4109</t>
  </si>
  <si>
    <t>4034</t>
  </si>
  <si>
    <t>4048</t>
  </si>
  <si>
    <t>1550</t>
  </si>
  <si>
    <t>1626</t>
  </si>
  <si>
    <t>3841</t>
  </si>
  <si>
    <t>4313</t>
  </si>
  <si>
    <t>1688</t>
  </si>
  <si>
    <t>4273</t>
  </si>
  <si>
    <t>4303</t>
  </si>
  <si>
    <t>4022</t>
  </si>
  <si>
    <t>4316</t>
  </si>
  <si>
    <t>1260</t>
  </si>
  <si>
    <t>4042</t>
  </si>
  <si>
    <t>Satco Supply</t>
  </si>
  <si>
    <t>5046</t>
  </si>
  <si>
    <t>Scholastic Inc.</t>
  </si>
  <si>
    <t>1684</t>
  </si>
  <si>
    <t>3101</t>
  </si>
  <si>
    <t>School Health Corporation</t>
  </si>
  <si>
    <t>School Nurse Supply Inc</t>
  </si>
  <si>
    <t>1336</t>
  </si>
  <si>
    <t>Science Kit</t>
  </si>
  <si>
    <t>3794</t>
  </si>
  <si>
    <t>4286</t>
  </si>
  <si>
    <t>3902</t>
  </si>
  <si>
    <t>5023</t>
  </si>
  <si>
    <t>5031</t>
  </si>
  <si>
    <t>3301</t>
  </si>
  <si>
    <t>1473</t>
  </si>
  <si>
    <t>5062</t>
  </si>
  <si>
    <t>Smarterville Educational</t>
  </si>
  <si>
    <t>1007</t>
  </si>
  <si>
    <t>3713</t>
  </si>
  <si>
    <t>5063</t>
  </si>
  <si>
    <t>Sports Warehouse</t>
  </si>
  <si>
    <t>4259</t>
  </si>
  <si>
    <t>3187</t>
  </si>
  <si>
    <t>5027</t>
  </si>
  <si>
    <t>3701</t>
  </si>
  <si>
    <t>1704</t>
  </si>
  <si>
    <t>4394</t>
  </si>
  <si>
    <t>1153</t>
  </si>
  <si>
    <t>4252</t>
  </si>
  <si>
    <t>4360</t>
  </si>
  <si>
    <t>4419</t>
  </si>
  <si>
    <t>3765</t>
  </si>
  <si>
    <t>5018</t>
  </si>
  <si>
    <t>3912</t>
  </si>
  <si>
    <t>Textbook Brokers Inc</t>
  </si>
  <si>
    <t>4440</t>
  </si>
  <si>
    <t>TherAdapt Products, Inc.</t>
  </si>
  <si>
    <t>4180</t>
  </si>
  <si>
    <t>Thermal Equipment Services</t>
  </si>
  <si>
    <t>4260</t>
  </si>
  <si>
    <t>3772</t>
  </si>
  <si>
    <t>4284</t>
  </si>
  <si>
    <t>1334</t>
  </si>
  <si>
    <t>1228</t>
  </si>
  <si>
    <t>5019</t>
  </si>
  <si>
    <t>Tri-State International of Bowling Green</t>
  </si>
  <si>
    <t>4076</t>
  </si>
  <si>
    <t>3667</t>
  </si>
  <si>
    <t>1085</t>
  </si>
  <si>
    <t>5039</t>
  </si>
  <si>
    <t>1159</t>
  </si>
  <si>
    <t>5064</t>
  </si>
  <si>
    <t>Underground Printing</t>
  </si>
  <si>
    <t>4216</t>
  </si>
  <si>
    <t>Unisource Worldwide</t>
  </si>
  <si>
    <t>United Art and Education</t>
  </si>
  <si>
    <t>1026</t>
  </si>
  <si>
    <t>4346</t>
  </si>
  <si>
    <t>5040</t>
  </si>
  <si>
    <t>4210</t>
  </si>
  <si>
    <t>3053</t>
  </si>
  <si>
    <t>William V. MacGill &amp; Co.</t>
  </si>
  <si>
    <t>5036</t>
  </si>
  <si>
    <t>4408</t>
  </si>
  <si>
    <t>1383</t>
  </si>
  <si>
    <t>4264</t>
  </si>
  <si>
    <t>1310</t>
  </si>
  <si>
    <t>1131</t>
  </si>
  <si>
    <t>3094</t>
  </si>
  <si>
    <t>1013</t>
  </si>
  <si>
    <t>Your name Here Advertising Products</t>
  </si>
  <si>
    <t>3162</t>
  </si>
  <si>
    <t>1758</t>
  </si>
  <si>
    <t>3016</t>
  </si>
  <si>
    <t>Miles Ahead Music</t>
  </si>
  <si>
    <t>Johnstone Supply of Bowling Green</t>
  </si>
  <si>
    <t>Tri-Cities Paving &amp; Contr., Inc.</t>
  </si>
  <si>
    <t>5071</t>
  </si>
  <si>
    <t>Data Link</t>
  </si>
  <si>
    <t>Anderson County</t>
  </si>
  <si>
    <t>Jessamine County</t>
  </si>
  <si>
    <t>Shawnee College Talent Search</t>
  </si>
  <si>
    <t>Cornerstone Montessori School</t>
  </si>
  <si>
    <t>North Hardin Christian School</t>
  </si>
  <si>
    <t>Soundzabound Royalty Free Music Library</t>
  </si>
  <si>
    <t>Ken-Tenn Sports, Inc.</t>
  </si>
  <si>
    <t>Lakeshore Learning Materials (KPC)</t>
  </si>
  <si>
    <t>Lewis County Trophy</t>
  </si>
  <si>
    <t>Long's Electronics</t>
  </si>
  <si>
    <t>M-C Sales and Service, Inc.</t>
  </si>
  <si>
    <t>MCPC</t>
  </si>
  <si>
    <t>Nashville Sporting Goods</t>
  </si>
  <si>
    <t>NCH Corporation, Partsmaster Division</t>
  </si>
  <si>
    <t>OfficeMax</t>
  </si>
  <si>
    <t>PASCO SCIENTIFIC</t>
  </si>
  <si>
    <t>CIM Technology Solutions</t>
  </si>
  <si>
    <t>School DateBooks</t>
  </si>
  <si>
    <t>Richards Electric Supply Inc.</t>
  </si>
  <si>
    <t>Supreme Chemicals</t>
  </si>
  <si>
    <t>Raben  Tire Inc.</t>
  </si>
  <si>
    <t>Urethane of Kentuckia, INC</t>
  </si>
  <si>
    <t>Filter Service Int'l, Mid State Div.</t>
  </si>
  <si>
    <t>Caboodle Cartridge/Printer Solutions</t>
  </si>
  <si>
    <t>Nu Life Cartridge LLC</t>
  </si>
  <si>
    <t>P&amp;P Telecommunications, Inc.</t>
  </si>
  <si>
    <t>Comstar Systems</t>
  </si>
  <si>
    <t xml:space="preserve">Two Guys Printing LLC </t>
  </si>
  <si>
    <t>Whayne Supply Company</t>
  </si>
  <si>
    <t>Action Athletics</t>
  </si>
  <si>
    <t>Air-Flo Products Inc.</t>
  </si>
  <si>
    <t>Alert 1st Security Services</t>
  </si>
  <si>
    <t>Batteries Plus #362</t>
  </si>
  <si>
    <t>Boswell Contracting, Inc.</t>
  </si>
  <si>
    <t>Carquest of Somerset</t>
  </si>
  <si>
    <t>Central Kentucky Office Equipment</t>
  </si>
  <si>
    <t>Concept Designs LLC</t>
  </si>
  <si>
    <t>Cumberland Electric Supply</t>
  </si>
  <si>
    <t>Cybex International</t>
  </si>
  <si>
    <t>Dal-rs Inc.</t>
  </si>
  <si>
    <t>Data Pros, The</t>
  </si>
  <si>
    <t>East Ky Rental &amp; Supply, Inc</t>
  </si>
  <si>
    <t>Eubanks Electrical Supply Co.</t>
  </si>
  <si>
    <t>G.SM. Painting Inc.</t>
  </si>
  <si>
    <t>General Rental Center</t>
  </si>
  <si>
    <t>Gerald's Auto Parts</t>
  </si>
  <si>
    <t>GTB Holdings Inc dba Idlebrook</t>
  </si>
  <si>
    <t>Hamilton Mulch and Landscaping Products</t>
  </si>
  <si>
    <t>Harveys Environmental Services, LLC</t>
  </si>
  <si>
    <t>Jats Screenprinting</t>
  </si>
  <si>
    <t>Johnson's Lawn</t>
  </si>
  <si>
    <t>K&amp;T Saw Shop</t>
  </si>
  <si>
    <t>Lite The Nite Technologies, LLC</t>
  </si>
  <si>
    <t>MacExchange</t>
  </si>
  <si>
    <t>Mid-America Sports Advantage</t>
  </si>
  <si>
    <t>New Horizon Graphics</t>
  </si>
  <si>
    <t>Paul's Discount</t>
  </si>
  <si>
    <t>Quality Wood Products</t>
  </si>
  <si>
    <t>R &amp; O Security</t>
  </si>
  <si>
    <t>R. C. Alignment, LLC</t>
  </si>
  <si>
    <t>RAM Solutions, LLC</t>
  </si>
  <si>
    <t>Sears Glass Shop</t>
  </si>
  <si>
    <t>Silent Guard Security, Inc.</t>
  </si>
  <si>
    <t>Somerset Sewing, Inc</t>
  </si>
  <si>
    <t>SomerSplash Waterpark</t>
  </si>
  <si>
    <t>South Central Fence Co.</t>
  </si>
  <si>
    <t>South Midway Supply Co., Inc.</t>
  </si>
  <si>
    <t>Southern States Somerset Coop</t>
  </si>
  <si>
    <t>Spring Valley Trophy &amp; Awards</t>
  </si>
  <si>
    <t>Straight Environmental</t>
  </si>
  <si>
    <t>SWH Supply Company</t>
  </si>
  <si>
    <t>Taylor Maintenance</t>
  </si>
  <si>
    <t>Wilson &amp; Deal 2 Way LLC</t>
  </si>
  <si>
    <t>Action Business Suppliers Inc</t>
  </si>
  <si>
    <t>Aggie Sale Sport Shop</t>
  </si>
  <si>
    <t>Allied-Central Distributing Inc</t>
  </si>
  <si>
    <t>C&amp;T Design and Equipment Co. Inc.</t>
  </si>
  <si>
    <t>Charron Sports Services, Inc</t>
  </si>
  <si>
    <t>David Williams &amp; Associates</t>
  </si>
  <si>
    <t>E. I. Sports &amp; Apparel</t>
  </si>
  <si>
    <t>Global Supply &amp; Floor Equipment</t>
  </si>
  <si>
    <t>Hi-Tech Signs &amp; Graphix</t>
  </si>
  <si>
    <t>Ink and Toner Solutions</t>
  </si>
  <si>
    <t>Merit  Furniture</t>
  </si>
  <si>
    <t>Moms Music</t>
  </si>
  <si>
    <t>Proforma Rich Solutions</t>
  </si>
  <si>
    <t>R and R Screenprinting</t>
  </si>
  <si>
    <t>Red Hot Promotions, Inc</t>
  </si>
  <si>
    <t>Skinner Screen Printing, Inc.</t>
  </si>
  <si>
    <t>Sports Den</t>
  </si>
  <si>
    <t>Stantons Sheet Music</t>
  </si>
  <si>
    <t>Superior One Source, Inc.</t>
  </si>
  <si>
    <t>TFH (USA) LTD</t>
  </si>
  <si>
    <t>Wards Natural Science Establishment</t>
  </si>
  <si>
    <t>Zone, The</t>
  </si>
  <si>
    <t>Premium Horticultural Supply Co. Inc.</t>
  </si>
  <si>
    <t>Presentation Solutions, Inc.</t>
  </si>
  <si>
    <t>1513</t>
  </si>
  <si>
    <t>Aztec Flooring Inc</t>
  </si>
  <si>
    <t>Dan Ferguson Music</t>
  </si>
  <si>
    <t>PartStock Computer</t>
  </si>
  <si>
    <t>Really Good Stuff</t>
  </si>
  <si>
    <t>Rydin Decal</t>
  </si>
  <si>
    <t>5345</t>
  </si>
  <si>
    <t>5346</t>
  </si>
  <si>
    <t>5347</t>
  </si>
  <si>
    <t>5349</t>
  </si>
  <si>
    <t>5351</t>
  </si>
  <si>
    <t>Success By Design</t>
  </si>
  <si>
    <t>Wholesale School Supply, Inc.</t>
  </si>
  <si>
    <t>Tri-State Buildings dba School House Planning</t>
  </si>
  <si>
    <t>Ashland Furnace Co</t>
  </si>
  <si>
    <t>Copyrite Printing</t>
  </si>
  <si>
    <t>Healy Awards Inc.</t>
  </si>
  <si>
    <t>Play It Again Sports-Elizabethtown</t>
  </si>
  <si>
    <t>ProSys Information Systems</t>
  </si>
  <si>
    <t>Scotts Sporting Goods</t>
  </si>
  <si>
    <t>Barnes &amp; Noble Booksellers</t>
  </si>
  <si>
    <t>Continental Sewing Center</t>
  </si>
  <si>
    <t>5132</t>
  </si>
  <si>
    <t>Yes</t>
  </si>
  <si>
    <t>Turning Technologies</t>
  </si>
  <si>
    <t>Reading Warehouse Inc., The</t>
  </si>
  <si>
    <t>U.S. Toy Co., Inc./Constructive Playthings</t>
  </si>
  <si>
    <t xml:space="preserve">Oneida Baptist Institute </t>
  </si>
  <si>
    <t>SYSCO/Louisville Food Services Co.</t>
  </si>
  <si>
    <t>Slone Refrigeration</t>
  </si>
  <si>
    <t>VARSITY SPIRIT FASHION</t>
  </si>
  <si>
    <t>Total ID Solutions</t>
  </si>
  <si>
    <t>Follett Educational Services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</si>
</sst>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&quot;$&quot;#,##0.00"/>
    <numFmt numFmtId="166" formatCode="m/d/yy;@"/>
    <numFmt numFmtId="167" formatCode="[$-409]dddd\,\ mmmm\ dd\,\ yyyy"/>
    <numFmt numFmtId="168" formatCode="0.0%"/>
    <numFmt numFmtId="169" formatCode="mm/dd/yy;@"/>
    <numFmt numFmtId="170" formatCode="0.00_);[Red]\(0.00\)"/>
    <numFmt numFmtId="171" formatCode="[$-409]h:mm:ss\ AM/PM"/>
    <numFmt numFmtId="172" formatCode="[$-409]m/d/yy\ h:mm\ AM/PM;@"/>
    <numFmt numFmtId="173" formatCode="0;\-0;;@"/>
    <numFmt numFmtId="174" formatCode="[&lt;=9999999]###\-####;\(###\)\ ###\-####"/>
    <numFmt numFmtId="175" formatCode="0.0000_);[Red]\(0.00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&quot;/&quot;dd&quot;/&quot;yyyy&quot;  &quot;h&quot;:&quot;mm\ AM/PM"/>
  </numFmts>
  <fonts count="5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10"/>
      <name val="Arial"/>
      <family val="2"/>
    </font>
    <font>
      <sz val="12"/>
      <color indexed="8"/>
      <name val="Arial"/>
      <family val="2"/>
    </font>
    <font>
      <sz val="11"/>
      <color indexed="11"/>
      <name val="Arial"/>
      <family val="2"/>
    </font>
    <font>
      <sz val="9"/>
      <color indexed="8"/>
      <name val="Arial"/>
      <family val="2"/>
    </font>
    <font>
      <sz val="9.95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Courier New"/>
      <family val="2"/>
    </font>
    <font>
      <sz val="10"/>
      <color indexed="9"/>
      <name val="Courier New"/>
      <family val="2"/>
    </font>
    <font>
      <sz val="10"/>
      <color indexed="20"/>
      <name val="Courier New"/>
      <family val="2"/>
    </font>
    <font>
      <b/>
      <sz val="10"/>
      <color indexed="52"/>
      <name val="Courier New"/>
      <family val="2"/>
    </font>
    <font>
      <b/>
      <sz val="10"/>
      <color indexed="9"/>
      <name val="Courier New"/>
      <family val="2"/>
    </font>
    <font>
      <i/>
      <sz val="10"/>
      <color indexed="23"/>
      <name val="Courier New"/>
      <family val="2"/>
    </font>
    <font>
      <sz val="10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0"/>
      <color indexed="62"/>
      <name val="Courier New"/>
      <family val="2"/>
    </font>
    <font>
      <sz val="10"/>
      <color indexed="52"/>
      <name val="Courier New"/>
      <family val="2"/>
    </font>
    <font>
      <sz val="10"/>
      <color indexed="60"/>
      <name val="Courier New"/>
      <family val="2"/>
    </font>
    <font>
      <sz val="11"/>
      <color indexed="8"/>
      <name val="Calibri"/>
      <family val="2"/>
    </font>
    <font>
      <b/>
      <sz val="10"/>
      <color indexed="63"/>
      <name val="Courier New"/>
      <family val="2"/>
    </font>
    <font>
      <b/>
      <sz val="18"/>
      <color indexed="56"/>
      <name val="Cambria"/>
      <family val="2"/>
    </font>
    <font>
      <b/>
      <sz val="10"/>
      <color indexed="8"/>
      <name val="Courier New"/>
      <family val="2"/>
    </font>
    <font>
      <sz val="10"/>
      <color indexed="10"/>
      <name val="Courier New"/>
      <family val="2"/>
    </font>
    <font>
      <b/>
      <sz val="36"/>
      <color indexed="9"/>
      <name val="Calibri"/>
      <family val="0"/>
    </font>
    <font>
      <sz val="10"/>
      <color theme="1"/>
      <name val="Courier New"/>
      <family val="2"/>
    </font>
    <font>
      <sz val="10"/>
      <color theme="0"/>
      <name val="Courier New"/>
      <family val="2"/>
    </font>
    <font>
      <sz val="10"/>
      <color rgb="FF9C0006"/>
      <name val="Courier New"/>
      <family val="2"/>
    </font>
    <font>
      <b/>
      <sz val="10"/>
      <color rgb="FFFA7D00"/>
      <name val="Courier New"/>
      <family val="2"/>
    </font>
    <font>
      <b/>
      <sz val="10"/>
      <color theme="0"/>
      <name val="Courier New"/>
      <family val="2"/>
    </font>
    <font>
      <i/>
      <sz val="10"/>
      <color rgb="FF7F7F7F"/>
      <name val="Courier New"/>
      <family val="2"/>
    </font>
    <font>
      <sz val="10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0"/>
      <color rgb="FF3F3F76"/>
      <name val="Courier New"/>
      <family val="2"/>
    </font>
    <font>
      <sz val="10"/>
      <color rgb="FFFA7D00"/>
      <name val="Courier New"/>
      <family val="2"/>
    </font>
    <font>
      <sz val="10"/>
      <color rgb="FF9C6500"/>
      <name val="Courier New"/>
      <family val="2"/>
    </font>
    <font>
      <sz val="12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Courier New"/>
      <family val="2"/>
    </font>
    <font>
      <b/>
      <sz val="18"/>
      <color theme="3"/>
      <name val="Cambria"/>
      <family val="2"/>
    </font>
    <font>
      <b/>
      <sz val="10"/>
      <color theme="1"/>
      <name val="Courier New"/>
      <family val="2"/>
    </font>
    <font>
      <sz val="10"/>
      <color rgb="FFFF0000"/>
      <name val="Courier Ne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4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4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4" fontId="3" fillId="33" borderId="11" xfId="44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0" xfId="0" applyNumberFormat="1" applyFont="1" applyAlignment="1">
      <alignment/>
    </xf>
    <xf numFmtId="14" fontId="2" fillId="0" borderId="0" xfId="0" applyNumberFormat="1" applyFont="1" applyBorder="1" applyAlignment="1" applyProtection="1">
      <alignment horizontal="center"/>
      <protection locked="0"/>
    </xf>
    <xf numFmtId="14" fontId="3" fillId="33" borderId="11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/>
    </xf>
    <xf numFmtId="0" fontId="3" fillId="33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44" fontId="2" fillId="0" borderId="0" xfId="44" applyFont="1" applyAlignment="1">
      <alignment/>
    </xf>
    <xf numFmtId="168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3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44" fontId="2" fillId="0" borderId="0" xfId="44" applyFont="1" applyBorder="1" applyAlignment="1" applyProtection="1">
      <alignment/>
      <protection locked="0"/>
    </xf>
    <xf numFmtId="164" fontId="2" fillId="0" borderId="0" xfId="0" applyNumberFormat="1" applyFont="1" applyBorder="1" applyAlignment="1">
      <alignment horizontal="center"/>
    </xf>
    <xf numFmtId="44" fontId="2" fillId="0" borderId="0" xfId="44" applyFont="1" applyBorder="1" applyAlignment="1">
      <alignment/>
    </xf>
    <xf numFmtId="44" fontId="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Border="1" applyAlignment="1">
      <alignment/>
    </xf>
    <xf numFmtId="0" fontId="3" fillId="33" borderId="12" xfId="0" applyFont="1" applyFill="1" applyBorder="1" applyAlignment="1" applyProtection="1">
      <alignment horizontal="center" vertical="center" wrapText="1"/>
      <protection locked="0"/>
    </xf>
    <xf numFmtId="170" fontId="2" fillId="0" borderId="0" xfId="0" applyNumberFormat="1" applyFont="1" applyAlignment="1">
      <alignment/>
    </xf>
    <xf numFmtId="0" fontId="2" fillId="0" borderId="10" xfId="0" applyFont="1" applyBorder="1" applyAlignment="1" applyProtection="1">
      <alignment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44" fontId="3" fillId="33" borderId="12" xfId="44" applyFont="1" applyFill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4" fontId="2" fillId="0" borderId="0" xfId="44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Fill="1" applyBorder="1" applyAlignment="1">
      <alignment wrapText="1"/>
    </xf>
    <xf numFmtId="14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Alignment="1">
      <alignment horizontal="center" wrapText="1"/>
    </xf>
    <xf numFmtId="1" fontId="1" fillId="34" borderId="0" xfId="0" applyNumberFormat="1" applyFont="1" applyFill="1" applyBorder="1" applyAlignment="1" applyProtection="1">
      <alignment horizontal="center"/>
      <protection locked="0"/>
    </xf>
    <xf numFmtId="0" fontId="1" fillId="34" borderId="0" xfId="0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172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/>
    </xf>
    <xf numFmtId="8" fontId="1" fillId="0" borderId="10" xfId="44" applyNumberFormat="1" applyFont="1" applyBorder="1" applyAlignment="1" applyProtection="1">
      <alignment/>
      <protection locked="0"/>
    </xf>
    <xf numFmtId="8" fontId="1" fillId="0" borderId="15" xfId="44" applyNumberFormat="1" applyFont="1" applyBorder="1" applyAlignment="1" applyProtection="1">
      <alignment/>
      <protection/>
    </xf>
    <xf numFmtId="173" fontId="2" fillId="0" borderId="0" xfId="0" applyNumberFormat="1" applyFont="1" applyAlignment="1">
      <alignment/>
    </xf>
    <xf numFmtId="164" fontId="2" fillId="0" borderId="10" xfId="0" applyNumberFormat="1" applyFont="1" applyFill="1" applyBorder="1" applyAlignment="1" applyProtection="1">
      <alignment horizontal="center"/>
      <protection locked="0"/>
    </xf>
    <xf numFmtId="8" fontId="1" fillId="0" borderId="10" xfId="44" applyNumberFormat="1" applyFont="1" applyBorder="1" applyAlignment="1" applyProtection="1">
      <alignment/>
      <protection/>
    </xf>
    <xf numFmtId="0" fontId="6" fillId="34" borderId="12" xfId="0" applyFont="1" applyFill="1" applyBorder="1" applyAlignment="1">
      <alignment horizontal="center" vertical="center" wrapText="1"/>
    </xf>
    <xf numFmtId="0" fontId="7" fillId="35" borderId="16" xfId="0" applyFont="1" applyFill="1" applyBorder="1" applyAlignment="1">
      <alignment/>
    </xf>
    <xf numFmtId="14" fontId="8" fillId="35" borderId="17" xfId="0" applyNumberFormat="1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 vertical="top" wrapText="1"/>
    </xf>
    <xf numFmtId="0" fontId="2" fillId="37" borderId="19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2" fillId="34" borderId="21" xfId="0" applyFont="1" applyFill="1" applyBorder="1" applyAlignment="1">
      <alignment/>
    </xf>
    <xf numFmtId="0" fontId="2" fillId="37" borderId="18" xfId="0" applyFont="1" applyFill="1" applyBorder="1" applyAlignment="1">
      <alignment horizontal="center"/>
    </xf>
    <xf numFmtId="0" fontId="2" fillId="37" borderId="22" xfId="0" applyFont="1" applyFill="1" applyBorder="1" applyAlignment="1">
      <alignment horizontal="center"/>
    </xf>
    <xf numFmtId="0" fontId="2" fillId="37" borderId="20" xfId="0" applyFont="1" applyFill="1" applyBorder="1" applyAlignment="1">
      <alignment horizontal="center"/>
    </xf>
    <xf numFmtId="0" fontId="2" fillId="37" borderId="23" xfId="0" applyFont="1" applyFill="1" applyBorder="1" applyAlignment="1">
      <alignment/>
    </xf>
    <xf numFmtId="172" fontId="1" fillId="36" borderId="22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164" fontId="1" fillId="0" borderId="10" xfId="0" applyNumberFormat="1" applyFont="1" applyBorder="1" applyAlignment="1" applyProtection="1">
      <alignment horizontal="left"/>
      <protection locked="0"/>
    </xf>
    <xf numFmtId="164" fontId="1" fillId="0" borderId="14" xfId="0" applyNumberFormat="1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164" fontId="1" fillId="0" borderId="0" xfId="0" applyNumberFormat="1" applyFont="1" applyAlignment="1" applyProtection="1">
      <alignment horizontal="left" wrapText="1"/>
      <protection locked="0"/>
    </xf>
    <xf numFmtId="0" fontId="0" fillId="0" borderId="0" xfId="0" applyFont="1" applyAlignment="1">
      <alignment/>
    </xf>
    <xf numFmtId="2" fontId="2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9" fillId="0" borderId="0" xfId="1453" applyFont="1">
      <alignment/>
      <protection/>
    </xf>
    <xf numFmtId="0" fontId="9" fillId="0" borderId="0" xfId="1475" applyFont="1">
      <alignment/>
      <protection/>
    </xf>
    <xf numFmtId="0" fontId="9" fillId="0" borderId="0" xfId="1497" applyFont="1">
      <alignment/>
      <protection/>
    </xf>
    <xf numFmtId="0" fontId="9" fillId="0" borderId="0" xfId="1519" applyFont="1">
      <alignment/>
      <protection/>
    </xf>
    <xf numFmtId="0" fontId="9" fillId="0" borderId="0" xfId="1541" applyFont="1">
      <alignment/>
      <protection/>
    </xf>
    <xf numFmtId="0" fontId="9" fillId="0" borderId="0" xfId="1563" applyFont="1">
      <alignment/>
      <protection/>
    </xf>
    <xf numFmtId="0" fontId="9" fillId="0" borderId="0" xfId="1585" applyFont="1">
      <alignment/>
      <protection/>
    </xf>
    <xf numFmtId="0" fontId="9" fillId="0" borderId="0" xfId="1607" applyFont="1">
      <alignment/>
      <protection/>
    </xf>
    <xf numFmtId="0" fontId="9" fillId="0" borderId="0" xfId="1629" applyFont="1">
      <alignment/>
      <protection/>
    </xf>
    <xf numFmtId="0" fontId="9" fillId="0" borderId="0" xfId="1695" applyFont="1">
      <alignment/>
      <protection/>
    </xf>
    <xf numFmtId="0" fontId="9" fillId="0" borderId="0" xfId="1717" applyFont="1">
      <alignment/>
      <protection/>
    </xf>
    <xf numFmtId="0" fontId="9" fillId="0" borderId="0" xfId="1739" applyFont="1">
      <alignment/>
      <protection/>
    </xf>
    <xf numFmtId="0" fontId="9" fillId="0" borderId="0" xfId="1761" applyFont="1">
      <alignment/>
      <protection/>
    </xf>
    <xf numFmtId="0" fontId="9" fillId="0" borderId="0" xfId="1783" applyFont="1">
      <alignment/>
      <protection/>
    </xf>
    <xf numFmtId="0" fontId="9" fillId="0" borderId="0" xfId="1805" applyFont="1">
      <alignment/>
      <protection/>
    </xf>
    <xf numFmtId="0" fontId="9" fillId="0" borderId="0" xfId="1827" applyFont="1">
      <alignment/>
      <protection/>
    </xf>
    <xf numFmtId="0" fontId="9" fillId="0" borderId="0" xfId="1849" applyFont="1">
      <alignment/>
      <protection/>
    </xf>
    <xf numFmtId="0" fontId="9" fillId="0" borderId="0" xfId="1871" applyFont="1">
      <alignment/>
      <protection/>
    </xf>
    <xf numFmtId="0" fontId="9" fillId="0" borderId="0" xfId="1893" applyFont="1">
      <alignment/>
      <protection/>
    </xf>
    <xf numFmtId="0" fontId="9" fillId="0" borderId="0" xfId="1937" applyFont="1">
      <alignment/>
      <protection/>
    </xf>
    <xf numFmtId="0" fontId="9" fillId="0" borderId="0" xfId="1959" applyFont="1">
      <alignment/>
      <protection/>
    </xf>
    <xf numFmtId="0" fontId="9" fillId="0" borderId="0" xfId="1981" applyFont="1">
      <alignment/>
      <protection/>
    </xf>
    <xf numFmtId="0" fontId="9" fillId="0" borderId="0" xfId="2003" applyFont="1">
      <alignment/>
      <protection/>
    </xf>
    <xf numFmtId="0" fontId="9" fillId="0" borderId="0" xfId="2025" applyFont="1">
      <alignment/>
      <protection/>
    </xf>
    <xf numFmtId="0" fontId="9" fillId="0" borderId="0" xfId="2047" applyFont="1">
      <alignment/>
      <protection/>
    </xf>
    <xf numFmtId="0" fontId="9" fillId="0" borderId="0" xfId="2069" applyFont="1">
      <alignment/>
      <protection/>
    </xf>
    <xf numFmtId="0" fontId="9" fillId="0" borderId="0" xfId="2091" applyFont="1">
      <alignment/>
      <protection/>
    </xf>
    <xf numFmtId="0" fontId="9" fillId="0" borderId="0" xfId="2113" applyFont="1">
      <alignment/>
      <protection/>
    </xf>
    <xf numFmtId="0" fontId="9" fillId="0" borderId="0" xfId="2135" applyFont="1">
      <alignment/>
      <protection/>
    </xf>
    <xf numFmtId="0" fontId="9" fillId="0" borderId="0" xfId="2179" applyFont="1">
      <alignment/>
      <protection/>
    </xf>
    <xf numFmtId="0" fontId="9" fillId="0" borderId="0" xfId="2223" applyFont="1">
      <alignment/>
      <protection/>
    </xf>
    <xf numFmtId="0" fontId="9" fillId="0" borderId="0" xfId="2245" applyFont="1">
      <alignment/>
      <protection/>
    </xf>
    <xf numFmtId="0" fontId="9" fillId="0" borderId="0" xfId="2267" applyFont="1">
      <alignment/>
      <protection/>
    </xf>
    <xf numFmtId="0" fontId="9" fillId="0" borderId="0" xfId="2289" applyFont="1">
      <alignment/>
      <protection/>
    </xf>
    <xf numFmtId="0" fontId="9" fillId="0" borderId="0" xfId="2311" applyFont="1">
      <alignment/>
      <protection/>
    </xf>
    <xf numFmtId="0" fontId="49" fillId="0" borderId="0" xfId="2333" applyFill="1">
      <alignment/>
      <protection/>
    </xf>
    <xf numFmtId="0" fontId="49" fillId="0" borderId="0" xfId="78">
      <alignment/>
      <protection/>
    </xf>
    <xf numFmtId="0" fontId="49" fillId="0" borderId="0" xfId="144">
      <alignment/>
      <protection/>
    </xf>
    <xf numFmtId="0" fontId="10" fillId="0" borderId="0" xfId="0" applyFont="1" applyFill="1" applyBorder="1" applyAlignment="1">
      <alignment/>
    </xf>
    <xf numFmtId="164" fontId="1" fillId="0" borderId="24" xfId="0" applyNumberFormat="1" applyFont="1" applyBorder="1" applyAlignment="1" applyProtection="1">
      <alignment horizontal="left"/>
      <protection locked="0"/>
    </xf>
    <xf numFmtId="0" fontId="11" fillId="0" borderId="0" xfId="188" applyFont="1">
      <alignment/>
      <protection/>
    </xf>
    <xf numFmtId="0" fontId="11" fillId="0" borderId="0" xfId="191" applyFont="1">
      <alignment/>
      <protection/>
    </xf>
    <xf numFmtId="0" fontId="11" fillId="0" borderId="0" xfId="194" applyFont="1">
      <alignment/>
      <protection/>
    </xf>
    <xf numFmtId="0" fontId="11" fillId="0" borderId="0" xfId="198" applyFont="1">
      <alignment/>
      <protection/>
    </xf>
    <xf numFmtId="0" fontId="11" fillId="0" borderId="0" xfId="224" applyFont="1">
      <alignment/>
      <protection/>
    </xf>
    <xf numFmtId="0" fontId="11" fillId="0" borderId="0" xfId="228" applyFont="1">
      <alignment/>
      <protection/>
    </xf>
    <xf numFmtId="0" fontId="11" fillId="0" borderId="0" xfId="231" applyFont="1">
      <alignment/>
      <protection/>
    </xf>
    <xf numFmtId="0" fontId="11" fillId="0" borderId="0" xfId="234" applyFont="1">
      <alignment/>
      <protection/>
    </xf>
    <xf numFmtId="0" fontId="11" fillId="0" borderId="0" xfId="237" applyFont="1">
      <alignment/>
      <protection/>
    </xf>
    <xf numFmtId="0" fontId="11" fillId="0" borderId="0" xfId="241" applyFont="1">
      <alignment/>
      <protection/>
    </xf>
    <xf numFmtId="0" fontId="11" fillId="0" borderId="0" xfId="244" applyFont="1">
      <alignment/>
      <protection/>
    </xf>
    <xf numFmtId="0" fontId="11" fillId="0" borderId="0" xfId="270" applyFont="1">
      <alignment/>
      <protection/>
    </xf>
    <xf numFmtId="0" fontId="11" fillId="0" borderId="0" xfId="273" applyFont="1">
      <alignment/>
      <protection/>
    </xf>
    <xf numFmtId="0" fontId="11" fillId="0" borderId="0" xfId="276" applyFont="1">
      <alignment/>
      <protection/>
    </xf>
    <xf numFmtId="0" fontId="11" fillId="0" borderId="0" xfId="279" applyFont="1">
      <alignment/>
      <protection/>
    </xf>
    <xf numFmtId="0" fontId="11" fillId="0" borderId="0" xfId="282" applyFont="1">
      <alignment/>
      <protection/>
    </xf>
    <xf numFmtId="0" fontId="12" fillId="35" borderId="2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49" fillId="0" borderId="0" xfId="166" applyAlignment="1">
      <alignment horizontal="left"/>
      <protection/>
    </xf>
    <xf numFmtId="0" fontId="49" fillId="0" borderId="0" xfId="166" applyFill="1" applyAlignment="1">
      <alignment horizontal="left"/>
      <protection/>
    </xf>
    <xf numFmtId="0" fontId="9" fillId="0" borderId="0" xfId="1651" applyFont="1" applyAlignment="1">
      <alignment horizontal="left"/>
      <protection/>
    </xf>
    <xf numFmtId="0" fontId="49" fillId="0" borderId="0" xfId="2355" applyAlignment="1">
      <alignment horizontal="left"/>
      <protection/>
    </xf>
    <xf numFmtId="0" fontId="9" fillId="0" borderId="0" xfId="2201" applyFont="1" applyAlignment="1">
      <alignment horizontal="left"/>
      <protection/>
    </xf>
    <xf numFmtId="0" fontId="11" fillId="0" borderId="0" xfId="0" applyFont="1" applyAlignment="1">
      <alignment/>
    </xf>
    <xf numFmtId="10" fontId="2" fillId="37" borderId="23" xfId="2401" applyNumberFormat="1" applyFont="1" applyFill="1" applyBorder="1" applyAlignment="1">
      <alignment horizontal="center"/>
    </xf>
    <xf numFmtId="49" fontId="0" fillId="0" borderId="0" xfId="961" applyNumberFormat="1" applyAlignment="1" quotePrefix="1">
      <alignment horizontal="left"/>
      <protection/>
    </xf>
    <xf numFmtId="49" fontId="0" fillId="0" borderId="0" xfId="961" applyNumberFormat="1" applyFont="1" applyFill="1" applyBorder="1" applyAlignment="1">
      <alignment horizontal="left"/>
      <protection/>
    </xf>
    <xf numFmtId="49" fontId="0" fillId="0" borderId="0" xfId="961" applyNumberFormat="1">
      <alignment/>
      <protection/>
    </xf>
    <xf numFmtId="49" fontId="49" fillId="0" borderId="0" xfId="167" applyNumberFormat="1" applyAlignment="1">
      <alignment horizontal="left"/>
      <protection/>
    </xf>
    <xf numFmtId="49" fontId="0" fillId="0" borderId="0" xfId="961" applyNumberFormat="1" applyFill="1" applyBorder="1" applyAlignment="1" applyProtection="1">
      <alignment horizontal="left"/>
      <protection/>
    </xf>
    <xf numFmtId="49" fontId="14" fillId="0" borderId="0" xfId="961" applyNumberFormat="1" applyFont="1" applyFill="1" applyBorder="1" applyAlignment="1" applyProtection="1">
      <alignment horizontal="left" vertical="center"/>
      <protection/>
    </xf>
    <xf numFmtId="49" fontId="9" fillId="0" borderId="0" xfId="1366" applyNumberFormat="1" applyFont="1" applyAlignment="1">
      <alignment horizontal="left"/>
      <protection/>
    </xf>
    <xf numFmtId="49" fontId="14" fillId="0" borderId="0" xfId="961" applyNumberFormat="1" applyFont="1" applyAlignment="1">
      <alignment horizontal="left" vertical="center"/>
      <protection/>
    </xf>
    <xf numFmtId="49" fontId="0" fillId="0" borderId="0" xfId="961" applyNumberFormat="1" applyFont="1" applyAlignment="1">
      <alignment horizontal="left"/>
      <protection/>
    </xf>
    <xf numFmtId="49" fontId="13" fillId="0" borderId="0" xfId="961" applyNumberFormat="1" applyFont="1" applyFill="1" applyBorder="1" applyAlignment="1" applyProtection="1">
      <alignment horizontal="left" vertical="center"/>
      <protection/>
    </xf>
    <xf numFmtId="49" fontId="0" fillId="0" borderId="0" xfId="961" applyNumberFormat="1" applyFont="1" applyAlignment="1" quotePrefix="1">
      <alignment horizontal="left"/>
      <protection/>
    </xf>
    <xf numFmtId="49" fontId="0" fillId="0" borderId="0" xfId="961" applyNumberFormat="1" applyAlignment="1">
      <alignment horizontal="left"/>
      <protection/>
    </xf>
    <xf numFmtId="0" fontId="0" fillId="0" borderId="0" xfId="961">
      <alignment/>
      <protection/>
    </xf>
    <xf numFmtId="49" fontId="13" fillId="0" borderId="0" xfId="961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>
      <alignment horizontal="left" vertical="center"/>
    </xf>
    <xf numFmtId="49" fontId="0" fillId="0" borderId="0" xfId="0" applyNumberFormat="1" applyFill="1" applyBorder="1" applyAlignment="1" applyProtection="1" quotePrefix="1">
      <alignment/>
      <protection/>
    </xf>
    <xf numFmtId="0" fontId="14" fillId="0" borderId="0" xfId="0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 applyProtection="1" quotePrefix="1">
      <alignment vertical="center"/>
      <protection/>
    </xf>
    <xf numFmtId="0" fontId="14" fillId="0" borderId="0" xfId="479" applyFont="1" applyFill="1" applyAlignment="1">
      <alignment horizontal="left" vertical="center"/>
      <protection/>
    </xf>
    <xf numFmtId="0" fontId="14" fillId="0" borderId="0" xfId="479" applyFont="1" applyAlignment="1">
      <alignment horizontal="left" vertical="center"/>
      <protection/>
    </xf>
    <xf numFmtId="49" fontId="14" fillId="0" borderId="0" xfId="479" applyNumberFormat="1" applyFont="1" applyFill="1" applyAlignment="1">
      <alignment horizontal="left" vertical="center"/>
      <protection/>
    </xf>
    <xf numFmtId="169" fontId="1" fillId="0" borderId="25" xfId="0" applyNumberFormat="1" applyFont="1" applyBorder="1" applyAlignment="1" applyProtection="1">
      <alignment horizontal="left"/>
      <protection/>
    </xf>
    <xf numFmtId="169" fontId="1" fillId="0" borderId="26" xfId="0" applyNumberFormat="1" applyFont="1" applyBorder="1" applyAlignment="1" applyProtection="1">
      <alignment horizontal="left"/>
      <protection/>
    </xf>
    <xf numFmtId="164" fontId="1" fillId="0" borderId="27" xfId="0" applyNumberFormat="1" applyFont="1" applyBorder="1" applyAlignment="1" applyProtection="1">
      <alignment horizontal="center" vertical="center"/>
      <protection locked="0"/>
    </xf>
    <xf numFmtId="164" fontId="1" fillId="0" borderId="28" xfId="0" applyNumberFormat="1" applyFont="1" applyBorder="1" applyAlignment="1" applyProtection="1">
      <alignment horizontal="center" vertical="center"/>
      <protection locked="0"/>
    </xf>
    <xf numFmtId="164" fontId="2" fillId="0" borderId="29" xfId="0" applyNumberFormat="1" applyFont="1" applyBorder="1" applyAlignment="1">
      <alignment/>
    </xf>
    <xf numFmtId="169" fontId="1" fillId="0" borderId="14" xfId="0" applyNumberFormat="1" applyFont="1" applyBorder="1" applyAlignment="1" applyProtection="1">
      <alignment horizontal="left"/>
      <protection locked="0"/>
    </xf>
    <xf numFmtId="169" fontId="1" fillId="0" borderId="24" xfId="0" applyNumberFormat="1" applyFont="1" applyBorder="1" applyAlignment="1" applyProtection="1">
      <alignment horizontal="left"/>
      <protection locked="0"/>
    </xf>
    <xf numFmtId="174" fontId="1" fillId="0" borderId="30" xfId="0" applyNumberFormat="1" applyFont="1" applyBorder="1" applyAlignment="1" applyProtection="1">
      <alignment horizontal="left"/>
      <protection locked="0"/>
    </xf>
    <xf numFmtId="174" fontId="1" fillId="0" borderId="27" xfId="0" applyNumberFormat="1" applyFont="1" applyBorder="1" applyAlignment="1" applyProtection="1">
      <alignment horizontal="left"/>
      <protection locked="0"/>
    </xf>
    <xf numFmtId="0" fontId="1" fillId="0" borderId="31" xfId="0" applyNumberFormat="1" applyFont="1" applyBorder="1" applyAlignment="1" applyProtection="1">
      <alignment horizontal="left"/>
      <protection/>
    </xf>
    <xf numFmtId="0" fontId="1" fillId="0" borderId="32" xfId="0" applyNumberFormat="1" applyFont="1" applyBorder="1" applyAlignment="1" applyProtection="1">
      <alignment horizontal="left"/>
      <protection/>
    </xf>
    <xf numFmtId="173" fontId="2" fillId="34" borderId="16" xfId="0" applyNumberFormat="1" applyFont="1" applyFill="1" applyBorder="1" applyAlignment="1">
      <alignment horizontal="left" vertical="top" wrapText="1"/>
    </xf>
    <xf numFmtId="0" fontId="0" fillId="0" borderId="18" xfId="0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22" fontId="1" fillId="34" borderId="35" xfId="0" applyNumberFormat="1" applyFont="1" applyFill="1" applyBorder="1" applyAlignment="1">
      <alignment horizontal="center" wrapText="1"/>
    </xf>
    <xf numFmtId="0" fontId="0" fillId="0" borderId="36" xfId="0" applyBorder="1" applyAlignment="1">
      <alignment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0" fillId="0" borderId="0" xfId="961" applyFont="1">
      <alignment/>
      <protection/>
    </xf>
  </cellXfs>
  <cellStyles count="23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" xfId="56"/>
    <cellStyle name="Normal 10 10" xfId="57"/>
    <cellStyle name="Normal 10 11" xfId="58"/>
    <cellStyle name="Normal 10 12" xfId="59"/>
    <cellStyle name="Normal 10 13" xfId="60"/>
    <cellStyle name="Normal 10 14" xfId="61"/>
    <cellStyle name="Normal 10 15" xfId="62"/>
    <cellStyle name="Normal 10 16" xfId="63"/>
    <cellStyle name="Normal 10 17" xfId="64"/>
    <cellStyle name="Normal 10 18" xfId="65"/>
    <cellStyle name="Normal 10 19" xfId="66"/>
    <cellStyle name="Normal 10 2" xfId="67"/>
    <cellStyle name="Normal 10 20" xfId="68"/>
    <cellStyle name="Normal 10 21" xfId="69"/>
    <cellStyle name="Normal 10 22" xfId="70"/>
    <cellStyle name="Normal 10 3" xfId="71"/>
    <cellStyle name="Normal 10 4" xfId="72"/>
    <cellStyle name="Normal 10 5" xfId="73"/>
    <cellStyle name="Normal 10 6" xfId="74"/>
    <cellStyle name="Normal 10 7" xfId="75"/>
    <cellStyle name="Normal 10 8" xfId="76"/>
    <cellStyle name="Normal 10 9" xfId="77"/>
    <cellStyle name="Normal 100" xfId="78"/>
    <cellStyle name="Normal 100 10" xfId="79"/>
    <cellStyle name="Normal 100 11" xfId="80"/>
    <cellStyle name="Normal 100 12" xfId="81"/>
    <cellStyle name="Normal 100 13" xfId="82"/>
    <cellStyle name="Normal 100 14" xfId="83"/>
    <cellStyle name="Normal 100 15" xfId="84"/>
    <cellStyle name="Normal 100 16" xfId="85"/>
    <cellStyle name="Normal 100 17" xfId="86"/>
    <cellStyle name="Normal 100 18" xfId="87"/>
    <cellStyle name="Normal 100 19" xfId="88"/>
    <cellStyle name="Normal 100 2" xfId="89"/>
    <cellStyle name="Normal 100 20" xfId="90"/>
    <cellStyle name="Normal 100 21" xfId="91"/>
    <cellStyle name="Normal 100 22" xfId="92"/>
    <cellStyle name="Normal 100 3" xfId="93"/>
    <cellStyle name="Normal 100 4" xfId="94"/>
    <cellStyle name="Normal 100 5" xfId="95"/>
    <cellStyle name="Normal 100 6" xfId="96"/>
    <cellStyle name="Normal 100 7" xfId="97"/>
    <cellStyle name="Normal 100 8" xfId="98"/>
    <cellStyle name="Normal 100 9" xfId="99"/>
    <cellStyle name="Normal 101" xfId="100"/>
    <cellStyle name="Normal 101 10" xfId="101"/>
    <cellStyle name="Normal 101 11" xfId="102"/>
    <cellStyle name="Normal 101 12" xfId="103"/>
    <cellStyle name="Normal 101 13" xfId="104"/>
    <cellStyle name="Normal 101 14" xfId="105"/>
    <cellStyle name="Normal 101 15" xfId="106"/>
    <cellStyle name="Normal 101 16" xfId="107"/>
    <cellStyle name="Normal 101 17" xfId="108"/>
    <cellStyle name="Normal 101 18" xfId="109"/>
    <cellStyle name="Normal 101 19" xfId="110"/>
    <cellStyle name="Normal 101 2" xfId="111"/>
    <cellStyle name="Normal 101 20" xfId="112"/>
    <cellStyle name="Normal 101 21" xfId="113"/>
    <cellStyle name="Normal 101 22" xfId="114"/>
    <cellStyle name="Normal 101 3" xfId="115"/>
    <cellStyle name="Normal 101 4" xfId="116"/>
    <cellStyle name="Normal 101 5" xfId="117"/>
    <cellStyle name="Normal 101 6" xfId="118"/>
    <cellStyle name="Normal 101 7" xfId="119"/>
    <cellStyle name="Normal 101 8" xfId="120"/>
    <cellStyle name="Normal 101 9" xfId="121"/>
    <cellStyle name="Normal 102" xfId="122"/>
    <cellStyle name="Normal 102 10" xfId="123"/>
    <cellStyle name="Normal 102 11" xfId="124"/>
    <cellStyle name="Normal 102 12" xfId="125"/>
    <cellStyle name="Normal 102 13" xfId="126"/>
    <cellStyle name="Normal 102 14" xfId="127"/>
    <cellStyle name="Normal 102 15" xfId="128"/>
    <cellStyle name="Normal 102 16" xfId="129"/>
    <cellStyle name="Normal 102 17" xfId="130"/>
    <cellStyle name="Normal 102 18" xfId="131"/>
    <cellStyle name="Normal 102 19" xfId="132"/>
    <cellStyle name="Normal 102 2" xfId="133"/>
    <cellStyle name="Normal 102 20" xfId="134"/>
    <cellStyle name="Normal 102 21" xfId="135"/>
    <cellStyle name="Normal 102 22" xfId="136"/>
    <cellStyle name="Normal 102 3" xfId="137"/>
    <cellStyle name="Normal 102 4" xfId="138"/>
    <cellStyle name="Normal 102 5" xfId="139"/>
    <cellStyle name="Normal 102 6" xfId="140"/>
    <cellStyle name="Normal 102 7" xfId="141"/>
    <cellStyle name="Normal 102 8" xfId="142"/>
    <cellStyle name="Normal 102 9" xfId="143"/>
    <cellStyle name="Normal 103" xfId="144"/>
    <cellStyle name="Normal 103 10" xfId="145"/>
    <cellStyle name="Normal 103 11" xfId="146"/>
    <cellStyle name="Normal 103 12" xfId="147"/>
    <cellStyle name="Normal 103 13" xfId="148"/>
    <cellStyle name="Normal 103 14" xfId="149"/>
    <cellStyle name="Normal 103 15" xfId="150"/>
    <cellStyle name="Normal 103 16" xfId="151"/>
    <cellStyle name="Normal 103 17" xfId="152"/>
    <cellStyle name="Normal 103 18" xfId="153"/>
    <cellStyle name="Normal 103 19" xfId="154"/>
    <cellStyle name="Normal 103 2" xfId="155"/>
    <cellStyle name="Normal 103 20" xfId="156"/>
    <cellStyle name="Normal 103 21" xfId="157"/>
    <cellStyle name="Normal 103 22" xfId="158"/>
    <cellStyle name="Normal 103 3" xfId="159"/>
    <cellStyle name="Normal 103 4" xfId="160"/>
    <cellStyle name="Normal 103 5" xfId="161"/>
    <cellStyle name="Normal 103 6" xfId="162"/>
    <cellStyle name="Normal 103 7" xfId="163"/>
    <cellStyle name="Normal 103 8" xfId="164"/>
    <cellStyle name="Normal 103 9" xfId="165"/>
    <cellStyle name="Normal 104" xfId="166"/>
    <cellStyle name="Normal 104 10" xfId="167"/>
    <cellStyle name="Normal 104 11" xfId="168"/>
    <cellStyle name="Normal 104 12" xfId="169"/>
    <cellStyle name="Normal 104 13" xfId="170"/>
    <cellStyle name="Normal 104 14" xfId="171"/>
    <cellStyle name="Normal 104 15" xfId="172"/>
    <cellStyle name="Normal 104 16" xfId="173"/>
    <cellStyle name="Normal 104 17" xfId="174"/>
    <cellStyle name="Normal 104 18" xfId="175"/>
    <cellStyle name="Normal 104 19" xfId="176"/>
    <cellStyle name="Normal 104 2" xfId="177"/>
    <cellStyle name="Normal 104 20" xfId="178"/>
    <cellStyle name="Normal 104 21" xfId="179"/>
    <cellStyle name="Normal 104 22" xfId="180"/>
    <cellStyle name="Normal 104 3" xfId="181"/>
    <cellStyle name="Normal 104 4" xfId="182"/>
    <cellStyle name="Normal 104 5" xfId="183"/>
    <cellStyle name="Normal 104 6" xfId="184"/>
    <cellStyle name="Normal 104 7" xfId="185"/>
    <cellStyle name="Normal 104 8" xfId="186"/>
    <cellStyle name="Normal 104 9" xfId="187"/>
    <cellStyle name="Normal 105" xfId="188"/>
    <cellStyle name="Normal 105 2" xfId="189"/>
    <cellStyle name="Normal 105 3" xfId="190"/>
    <cellStyle name="Normal 106" xfId="191"/>
    <cellStyle name="Normal 106 2" xfId="192"/>
    <cellStyle name="Normal 106 3" xfId="193"/>
    <cellStyle name="Normal 107" xfId="194"/>
    <cellStyle name="Normal 107 2" xfId="195"/>
    <cellStyle name="Normal 107 3" xfId="196"/>
    <cellStyle name="Normal 108" xfId="197"/>
    <cellStyle name="Normal 109" xfId="198"/>
    <cellStyle name="Normal 109 2" xfId="199"/>
    <cellStyle name="Normal 109 3" xfId="200"/>
    <cellStyle name="Normal 11" xfId="201"/>
    <cellStyle name="Normal 11 10" xfId="202"/>
    <cellStyle name="Normal 11 11" xfId="203"/>
    <cellStyle name="Normal 11 12" xfId="204"/>
    <cellStyle name="Normal 11 13" xfId="205"/>
    <cellStyle name="Normal 11 14" xfId="206"/>
    <cellStyle name="Normal 11 15" xfId="207"/>
    <cellStyle name="Normal 11 16" xfId="208"/>
    <cellStyle name="Normal 11 17" xfId="209"/>
    <cellStyle name="Normal 11 18" xfId="210"/>
    <cellStyle name="Normal 11 19" xfId="211"/>
    <cellStyle name="Normal 11 2" xfId="212"/>
    <cellStyle name="Normal 11 20" xfId="213"/>
    <cellStyle name="Normal 11 21" xfId="214"/>
    <cellStyle name="Normal 11 22" xfId="215"/>
    <cellStyle name="Normal 11 3" xfId="216"/>
    <cellStyle name="Normal 11 4" xfId="217"/>
    <cellStyle name="Normal 11 5" xfId="218"/>
    <cellStyle name="Normal 11 6" xfId="219"/>
    <cellStyle name="Normal 11 7" xfId="220"/>
    <cellStyle name="Normal 11 8" xfId="221"/>
    <cellStyle name="Normal 11 9" xfId="222"/>
    <cellStyle name="Normal 110" xfId="223"/>
    <cellStyle name="Normal 111" xfId="224"/>
    <cellStyle name="Normal 111 2" xfId="225"/>
    <cellStyle name="Normal 111 3" xfId="226"/>
    <cellStyle name="Normal 112" xfId="227"/>
    <cellStyle name="Normal 113" xfId="228"/>
    <cellStyle name="Normal 113 2" xfId="229"/>
    <cellStyle name="Normal 113 3" xfId="230"/>
    <cellStyle name="Normal 114" xfId="231"/>
    <cellStyle name="Normal 114 2" xfId="232"/>
    <cellStyle name="Normal 114 3" xfId="233"/>
    <cellStyle name="Normal 115" xfId="234"/>
    <cellStyle name="Normal 115 2" xfId="235"/>
    <cellStyle name="Normal 115 3" xfId="236"/>
    <cellStyle name="Normal 116" xfId="237"/>
    <cellStyle name="Normal 116 2" xfId="238"/>
    <cellStyle name="Normal 116 3" xfId="239"/>
    <cellStyle name="Normal 117" xfId="240"/>
    <cellStyle name="Normal 118" xfId="241"/>
    <cellStyle name="Normal 118 2" xfId="242"/>
    <cellStyle name="Normal 118 3" xfId="243"/>
    <cellStyle name="Normal 119" xfId="244"/>
    <cellStyle name="Normal 119 2" xfId="245"/>
    <cellStyle name="Normal 119 3" xfId="246"/>
    <cellStyle name="Normal 12" xfId="247"/>
    <cellStyle name="Normal 12 10" xfId="248"/>
    <cellStyle name="Normal 12 11" xfId="249"/>
    <cellStyle name="Normal 12 12" xfId="250"/>
    <cellStyle name="Normal 12 13" xfId="251"/>
    <cellStyle name="Normal 12 14" xfId="252"/>
    <cellStyle name="Normal 12 15" xfId="253"/>
    <cellStyle name="Normal 12 16" xfId="254"/>
    <cellStyle name="Normal 12 17" xfId="255"/>
    <cellStyle name="Normal 12 18" xfId="256"/>
    <cellStyle name="Normal 12 19" xfId="257"/>
    <cellStyle name="Normal 12 2" xfId="258"/>
    <cellStyle name="Normal 12 20" xfId="259"/>
    <cellStyle name="Normal 12 21" xfId="260"/>
    <cellStyle name="Normal 12 22" xfId="261"/>
    <cellStyle name="Normal 12 3" xfId="262"/>
    <cellStyle name="Normal 12 4" xfId="263"/>
    <cellStyle name="Normal 12 5" xfId="264"/>
    <cellStyle name="Normal 12 6" xfId="265"/>
    <cellStyle name="Normal 12 7" xfId="266"/>
    <cellStyle name="Normal 12 8" xfId="267"/>
    <cellStyle name="Normal 12 9" xfId="268"/>
    <cellStyle name="Normal 120" xfId="269"/>
    <cellStyle name="Normal 121" xfId="270"/>
    <cellStyle name="Normal 121 2" xfId="271"/>
    <cellStyle name="Normal 121 3" xfId="272"/>
    <cellStyle name="Normal 122" xfId="273"/>
    <cellStyle name="Normal 122 2" xfId="274"/>
    <cellStyle name="Normal 122 3" xfId="275"/>
    <cellStyle name="Normal 123" xfId="276"/>
    <cellStyle name="Normal 123 2" xfId="277"/>
    <cellStyle name="Normal 123 3" xfId="278"/>
    <cellStyle name="Normal 124" xfId="279"/>
    <cellStyle name="Normal 124 2" xfId="280"/>
    <cellStyle name="Normal 124 3" xfId="281"/>
    <cellStyle name="Normal 125" xfId="282"/>
    <cellStyle name="Normal 125 2" xfId="283"/>
    <cellStyle name="Normal 125 3" xfId="284"/>
    <cellStyle name="Normal 126" xfId="285"/>
    <cellStyle name="Normal 13" xfId="286"/>
    <cellStyle name="Normal 13 10" xfId="287"/>
    <cellStyle name="Normal 13 11" xfId="288"/>
    <cellStyle name="Normal 13 12" xfId="289"/>
    <cellStyle name="Normal 13 13" xfId="290"/>
    <cellStyle name="Normal 13 14" xfId="291"/>
    <cellStyle name="Normal 13 15" xfId="292"/>
    <cellStyle name="Normal 13 16" xfId="293"/>
    <cellStyle name="Normal 13 17" xfId="294"/>
    <cellStyle name="Normal 13 18" xfId="295"/>
    <cellStyle name="Normal 13 19" xfId="296"/>
    <cellStyle name="Normal 13 2" xfId="297"/>
    <cellStyle name="Normal 13 20" xfId="298"/>
    <cellStyle name="Normal 13 21" xfId="299"/>
    <cellStyle name="Normal 13 22" xfId="300"/>
    <cellStyle name="Normal 13 3" xfId="301"/>
    <cellStyle name="Normal 13 4" xfId="302"/>
    <cellStyle name="Normal 13 5" xfId="303"/>
    <cellStyle name="Normal 13 6" xfId="304"/>
    <cellStyle name="Normal 13 7" xfId="305"/>
    <cellStyle name="Normal 13 8" xfId="306"/>
    <cellStyle name="Normal 13 9" xfId="307"/>
    <cellStyle name="Normal 14" xfId="308"/>
    <cellStyle name="Normal 14 10" xfId="309"/>
    <cellStyle name="Normal 14 11" xfId="310"/>
    <cellStyle name="Normal 14 12" xfId="311"/>
    <cellStyle name="Normal 14 13" xfId="312"/>
    <cellStyle name="Normal 14 14" xfId="313"/>
    <cellStyle name="Normal 14 15" xfId="314"/>
    <cellStyle name="Normal 14 16" xfId="315"/>
    <cellStyle name="Normal 14 17" xfId="316"/>
    <cellStyle name="Normal 14 18" xfId="317"/>
    <cellStyle name="Normal 14 19" xfId="318"/>
    <cellStyle name="Normal 14 2" xfId="319"/>
    <cellStyle name="Normal 14 20" xfId="320"/>
    <cellStyle name="Normal 14 21" xfId="321"/>
    <cellStyle name="Normal 14 22" xfId="322"/>
    <cellStyle name="Normal 14 3" xfId="323"/>
    <cellStyle name="Normal 14 4" xfId="324"/>
    <cellStyle name="Normal 14 5" xfId="325"/>
    <cellStyle name="Normal 14 6" xfId="326"/>
    <cellStyle name="Normal 14 7" xfId="327"/>
    <cellStyle name="Normal 14 8" xfId="328"/>
    <cellStyle name="Normal 14 9" xfId="329"/>
    <cellStyle name="Normal 15" xfId="330"/>
    <cellStyle name="Normal 15 10" xfId="331"/>
    <cellStyle name="Normal 15 11" xfId="332"/>
    <cellStyle name="Normal 15 12" xfId="333"/>
    <cellStyle name="Normal 15 13" xfId="334"/>
    <cellStyle name="Normal 15 14" xfId="335"/>
    <cellStyle name="Normal 15 15" xfId="336"/>
    <cellStyle name="Normal 15 16" xfId="337"/>
    <cellStyle name="Normal 15 17" xfId="338"/>
    <cellStyle name="Normal 15 18" xfId="339"/>
    <cellStyle name="Normal 15 19" xfId="340"/>
    <cellStyle name="Normal 15 2" xfId="341"/>
    <cellStyle name="Normal 15 20" xfId="342"/>
    <cellStyle name="Normal 15 21" xfId="343"/>
    <cellStyle name="Normal 15 22" xfId="344"/>
    <cellStyle name="Normal 15 3" xfId="345"/>
    <cellStyle name="Normal 15 4" xfId="346"/>
    <cellStyle name="Normal 15 5" xfId="347"/>
    <cellStyle name="Normal 15 6" xfId="348"/>
    <cellStyle name="Normal 15 7" xfId="349"/>
    <cellStyle name="Normal 15 8" xfId="350"/>
    <cellStyle name="Normal 15 9" xfId="351"/>
    <cellStyle name="Normal 16" xfId="352"/>
    <cellStyle name="Normal 16 10" xfId="353"/>
    <cellStyle name="Normal 16 11" xfId="354"/>
    <cellStyle name="Normal 16 12" xfId="355"/>
    <cellStyle name="Normal 16 13" xfId="356"/>
    <cellStyle name="Normal 16 14" xfId="357"/>
    <cellStyle name="Normal 16 15" xfId="358"/>
    <cellStyle name="Normal 16 16" xfId="359"/>
    <cellStyle name="Normal 16 17" xfId="360"/>
    <cellStyle name="Normal 16 18" xfId="361"/>
    <cellStyle name="Normal 16 19" xfId="362"/>
    <cellStyle name="Normal 16 2" xfId="363"/>
    <cellStyle name="Normal 16 20" xfId="364"/>
    <cellStyle name="Normal 16 21" xfId="365"/>
    <cellStyle name="Normal 16 22" xfId="366"/>
    <cellStyle name="Normal 16 3" xfId="367"/>
    <cellStyle name="Normal 16 4" xfId="368"/>
    <cellStyle name="Normal 16 5" xfId="369"/>
    <cellStyle name="Normal 16 6" xfId="370"/>
    <cellStyle name="Normal 16 7" xfId="371"/>
    <cellStyle name="Normal 16 8" xfId="372"/>
    <cellStyle name="Normal 16 9" xfId="373"/>
    <cellStyle name="Normal 17" xfId="374"/>
    <cellStyle name="Normal 17 10" xfId="375"/>
    <cellStyle name="Normal 17 11" xfId="376"/>
    <cellStyle name="Normal 17 12" xfId="377"/>
    <cellStyle name="Normal 17 13" xfId="378"/>
    <cellStyle name="Normal 17 14" xfId="379"/>
    <cellStyle name="Normal 17 15" xfId="380"/>
    <cellStyle name="Normal 17 16" xfId="381"/>
    <cellStyle name="Normal 17 17" xfId="382"/>
    <cellStyle name="Normal 17 18" xfId="383"/>
    <cellStyle name="Normal 17 19" xfId="384"/>
    <cellStyle name="Normal 17 2" xfId="385"/>
    <cellStyle name="Normal 17 20" xfId="386"/>
    <cellStyle name="Normal 17 21" xfId="387"/>
    <cellStyle name="Normal 17 22" xfId="388"/>
    <cellStyle name="Normal 17 3" xfId="389"/>
    <cellStyle name="Normal 17 4" xfId="390"/>
    <cellStyle name="Normal 17 5" xfId="391"/>
    <cellStyle name="Normal 17 6" xfId="392"/>
    <cellStyle name="Normal 17 7" xfId="393"/>
    <cellStyle name="Normal 17 8" xfId="394"/>
    <cellStyle name="Normal 17 9" xfId="395"/>
    <cellStyle name="Normal 18" xfId="396"/>
    <cellStyle name="Normal 18 10" xfId="397"/>
    <cellStyle name="Normal 18 11" xfId="398"/>
    <cellStyle name="Normal 18 12" xfId="399"/>
    <cellStyle name="Normal 18 13" xfId="400"/>
    <cellStyle name="Normal 18 14" xfId="401"/>
    <cellStyle name="Normal 18 15" xfId="402"/>
    <cellStyle name="Normal 18 16" xfId="403"/>
    <cellStyle name="Normal 18 17" xfId="404"/>
    <cellStyle name="Normal 18 18" xfId="405"/>
    <cellStyle name="Normal 18 19" xfId="406"/>
    <cellStyle name="Normal 18 2" xfId="407"/>
    <cellStyle name="Normal 18 20" xfId="408"/>
    <cellStyle name="Normal 18 21" xfId="409"/>
    <cellStyle name="Normal 18 22" xfId="410"/>
    <cellStyle name="Normal 18 3" xfId="411"/>
    <cellStyle name="Normal 18 4" xfId="412"/>
    <cellStyle name="Normal 18 5" xfId="413"/>
    <cellStyle name="Normal 18 6" xfId="414"/>
    <cellStyle name="Normal 18 7" xfId="415"/>
    <cellStyle name="Normal 18 8" xfId="416"/>
    <cellStyle name="Normal 18 9" xfId="417"/>
    <cellStyle name="Normal 19" xfId="418"/>
    <cellStyle name="Normal 19 10" xfId="419"/>
    <cellStyle name="Normal 19 11" xfId="420"/>
    <cellStyle name="Normal 19 12" xfId="421"/>
    <cellStyle name="Normal 19 13" xfId="422"/>
    <cellStyle name="Normal 19 14" xfId="423"/>
    <cellStyle name="Normal 19 15" xfId="424"/>
    <cellStyle name="Normal 19 16" xfId="425"/>
    <cellStyle name="Normal 19 17" xfId="426"/>
    <cellStyle name="Normal 19 18" xfId="427"/>
    <cellStyle name="Normal 19 19" xfId="428"/>
    <cellStyle name="Normal 19 2" xfId="429"/>
    <cellStyle name="Normal 19 20" xfId="430"/>
    <cellStyle name="Normal 19 21" xfId="431"/>
    <cellStyle name="Normal 19 22" xfId="432"/>
    <cellStyle name="Normal 19 3" xfId="433"/>
    <cellStyle name="Normal 19 4" xfId="434"/>
    <cellStyle name="Normal 19 5" xfId="435"/>
    <cellStyle name="Normal 19 6" xfId="436"/>
    <cellStyle name="Normal 19 7" xfId="437"/>
    <cellStyle name="Normal 19 8" xfId="438"/>
    <cellStyle name="Normal 19 9" xfId="439"/>
    <cellStyle name="Normal 2" xfId="440"/>
    <cellStyle name="Normal 2 2" xfId="441"/>
    <cellStyle name="Normal 2 2 10" xfId="442"/>
    <cellStyle name="Normal 2 2 11" xfId="443"/>
    <cellStyle name="Normal 2 2 12" xfId="444"/>
    <cellStyle name="Normal 2 2 13" xfId="445"/>
    <cellStyle name="Normal 2 2 14" xfId="446"/>
    <cellStyle name="Normal 2 2 15" xfId="447"/>
    <cellStyle name="Normal 2 2 16" xfId="448"/>
    <cellStyle name="Normal 2 2 17" xfId="449"/>
    <cellStyle name="Normal 2 2 18" xfId="450"/>
    <cellStyle name="Normal 2 2 19" xfId="451"/>
    <cellStyle name="Normal 2 2 2" xfId="452"/>
    <cellStyle name="Normal 2 2 20" xfId="453"/>
    <cellStyle name="Normal 2 2 21" xfId="454"/>
    <cellStyle name="Normal 2 2 22" xfId="455"/>
    <cellStyle name="Normal 2 2 23" xfId="456"/>
    <cellStyle name="Normal 2 2 24" xfId="457"/>
    <cellStyle name="Normal 2 2 25" xfId="458"/>
    <cellStyle name="Normal 2 2 3" xfId="459"/>
    <cellStyle name="Normal 2 2 4" xfId="460"/>
    <cellStyle name="Normal 2 2 5" xfId="461"/>
    <cellStyle name="Normal 2 2 6" xfId="462"/>
    <cellStyle name="Normal 2 2 7" xfId="463"/>
    <cellStyle name="Normal 2 2 8" xfId="464"/>
    <cellStyle name="Normal 2 2 9" xfId="465"/>
    <cellStyle name="Normal 2 3" xfId="466"/>
    <cellStyle name="Normal 2 3 2" xfId="467"/>
    <cellStyle name="Normal 2 3 3" xfId="468"/>
    <cellStyle name="Normal 2 4" xfId="469"/>
    <cellStyle name="Normal 2 4 2" xfId="470"/>
    <cellStyle name="Normal 2 4 3" xfId="471"/>
    <cellStyle name="Normal 2 5" xfId="472"/>
    <cellStyle name="Normal 2 5 2" xfId="473"/>
    <cellStyle name="Normal 2 5 3" xfId="474"/>
    <cellStyle name="Normal 2 6" xfId="475"/>
    <cellStyle name="Normal 2 6 2" xfId="476"/>
    <cellStyle name="Normal 2 6 3" xfId="477"/>
    <cellStyle name="Normal 2 7" xfId="478"/>
    <cellStyle name="Normal 2 8" xfId="479"/>
    <cellStyle name="Normal 2 9" xfId="480"/>
    <cellStyle name="Normal 20" xfId="481"/>
    <cellStyle name="Normal 20 10" xfId="482"/>
    <cellStyle name="Normal 20 11" xfId="483"/>
    <cellStyle name="Normal 20 12" xfId="484"/>
    <cellStyle name="Normal 20 13" xfId="485"/>
    <cellStyle name="Normal 20 14" xfId="486"/>
    <cellStyle name="Normal 20 15" xfId="487"/>
    <cellStyle name="Normal 20 16" xfId="488"/>
    <cellStyle name="Normal 20 17" xfId="489"/>
    <cellStyle name="Normal 20 18" xfId="490"/>
    <cellStyle name="Normal 20 19" xfId="491"/>
    <cellStyle name="Normal 20 2" xfId="492"/>
    <cellStyle name="Normal 20 20" xfId="493"/>
    <cellStyle name="Normal 20 21" xfId="494"/>
    <cellStyle name="Normal 20 22" xfId="495"/>
    <cellStyle name="Normal 20 3" xfId="496"/>
    <cellStyle name="Normal 20 4" xfId="497"/>
    <cellStyle name="Normal 20 5" xfId="498"/>
    <cellStyle name="Normal 20 6" xfId="499"/>
    <cellStyle name="Normal 20 7" xfId="500"/>
    <cellStyle name="Normal 20 8" xfId="501"/>
    <cellStyle name="Normal 20 9" xfId="502"/>
    <cellStyle name="Normal 21" xfId="503"/>
    <cellStyle name="Normal 21 10" xfId="504"/>
    <cellStyle name="Normal 21 11" xfId="505"/>
    <cellStyle name="Normal 21 12" xfId="506"/>
    <cellStyle name="Normal 21 13" xfId="507"/>
    <cellStyle name="Normal 21 14" xfId="508"/>
    <cellStyle name="Normal 21 15" xfId="509"/>
    <cellStyle name="Normal 21 16" xfId="510"/>
    <cellStyle name="Normal 21 17" xfId="511"/>
    <cellStyle name="Normal 21 18" xfId="512"/>
    <cellStyle name="Normal 21 19" xfId="513"/>
    <cellStyle name="Normal 21 2" xfId="514"/>
    <cellStyle name="Normal 21 20" xfId="515"/>
    <cellStyle name="Normal 21 21" xfId="516"/>
    <cellStyle name="Normal 21 22" xfId="517"/>
    <cellStyle name="Normal 21 3" xfId="518"/>
    <cellStyle name="Normal 21 4" xfId="519"/>
    <cellStyle name="Normal 21 5" xfId="520"/>
    <cellStyle name="Normal 21 6" xfId="521"/>
    <cellStyle name="Normal 21 7" xfId="522"/>
    <cellStyle name="Normal 21 8" xfId="523"/>
    <cellStyle name="Normal 21 9" xfId="524"/>
    <cellStyle name="Normal 22" xfId="525"/>
    <cellStyle name="Normal 22 10" xfId="526"/>
    <cellStyle name="Normal 22 11" xfId="527"/>
    <cellStyle name="Normal 22 12" xfId="528"/>
    <cellStyle name="Normal 22 13" xfId="529"/>
    <cellStyle name="Normal 22 14" xfId="530"/>
    <cellStyle name="Normal 22 15" xfId="531"/>
    <cellStyle name="Normal 22 16" xfId="532"/>
    <cellStyle name="Normal 22 17" xfId="533"/>
    <cellStyle name="Normal 22 18" xfId="534"/>
    <cellStyle name="Normal 22 19" xfId="535"/>
    <cellStyle name="Normal 22 2" xfId="536"/>
    <cellStyle name="Normal 22 20" xfId="537"/>
    <cellStyle name="Normal 22 21" xfId="538"/>
    <cellStyle name="Normal 22 22" xfId="539"/>
    <cellStyle name="Normal 22 3" xfId="540"/>
    <cellStyle name="Normal 22 4" xfId="541"/>
    <cellStyle name="Normal 22 5" xfId="542"/>
    <cellStyle name="Normal 22 6" xfId="543"/>
    <cellStyle name="Normal 22 7" xfId="544"/>
    <cellStyle name="Normal 22 8" xfId="545"/>
    <cellStyle name="Normal 22 9" xfId="546"/>
    <cellStyle name="Normal 23" xfId="547"/>
    <cellStyle name="Normal 23 10" xfId="548"/>
    <cellStyle name="Normal 23 11" xfId="549"/>
    <cellStyle name="Normal 23 12" xfId="550"/>
    <cellStyle name="Normal 23 13" xfId="551"/>
    <cellStyle name="Normal 23 14" xfId="552"/>
    <cellStyle name="Normal 23 15" xfId="553"/>
    <cellStyle name="Normal 23 16" xfId="554"/>
    <cellStyle name="Normal 23 17" xfId="555"/>
    <cellStyle name="Normal 23 18" xfId="556"/>
    <cellStyle name="Normal 23 19" xfId="557"/>
    <cellStyle name="Normal 23 2" xfId="558"/>
    <cellStyle name="Normal 23 20" xfId="559"/>
    <cellStyle name="Normal 23 21" xfId="560"/>
    <cellStyle name="Normal 23 22" xfId="561"/>
    <cellStyle name="Normal 23 3" xfId="562"/>
    <cellStyle name="Normal 23 4" xfId="563"/>
    <cellStyle name="Normal 23 5" xfId="564"/>
    <cellStyle name="Normal 23 6" xfId="565"/>
    <cellStyle name="Normal 23 7" xfId="566"/>
    <cellStyle name="Normal 23 8" xfId="567"/>
    <cellStyle name="Normal 23 9" xfId="568"/>
    <cellStyle name="Normal 24" xfId="569"/>
    <cellStyle name="Normal 24 10" xfId="570"/>
    <cellStyle name="Normal 24 11" xfId="571"/>
    <cellStyle name="Normal 24 12" xfId="572"/>
    <cellStyle name="Normal 24 13" xfId="573"/>
    <cellStyle name="Normal 24 14" xfId="574"/>
    <cellStyle name="Normal 24 15" xfId="575"/>
    <cellStyle name="Normal 24 16" xfId="576"/>
    <cellStyle name="Normal 24 17" xfId="577"/>
    <cellStyle name="Normal 24 18" xfId="578"/>
    <cellStyle name="Normal 24 19" xfId="579"/>
    <cellStyle name="Normal 24 2" xfId="580"/>
    <cellStyle name="Normal 24 20" xfId="581"/>
    <cellStyle name="Normal 24 21" xfId="582"/>
    <cellStyle name="Normal 24 22" xfId="583"/>
    <cellStyle name="Normal 24 3" xfId="584"/>
    <cellStyle name="Normal 24 4" xfId="585"/>
    <cellStyle name="Normal 24 5" xfId="586"/>
    <cellStyle name="Normal 24 6" xfId="587"/>
    <cellStyle name="Normal 24 7" xfId="588"/>
    <cellStyle name="Normal 24 8" xfId="589"/>
    <cellStyle name="Normal 24 9" xfId="590"/>
    <cellStyle name="Normal 25" xfId="591"/>
    <cellStyle name="Normal 25 10" xfId="592"/>
    <cellStyle name="Normal 25 11" xfId="593"/>
    <cellStyle name="Normal 25 12" xfId="594"/>
    <cellStyle name="Normal 25 13" xfId="595"/>
    <cellStyle name="Normal 25 14" xfId="596"/>
    <cellStyle name="Normal 25 15" xfId="597"/>
    <cellStyle name="Normal 25 16" xfId="598"/>
    <cellStyle name="Normal 25 17" xfId="599"/>
    <cellStyle name="Normal 25 18" xfId="600"/>
    <cellStyle name="Normal 25 19" xfId="601"/>
    <cellStyle name="Normal 25 2" xfId="602"/>
    <cellStyle name="Normal 25 20" xfId="603"/>
    <cellStyle name="Normal 25 21" xfId="604"/>
    <cellStyle name="Normal 25 22" xfId="605"/>
    <cellStyle name="Normal 25 3" xfId="606"/>
    <cellStyle name="Normal 25 4" xfId="607"/>
    <cellStyle name="Normal 25 5" xfId="608"/>
    <cellStyle name="Normal 25 6" xfId="609"/>
    <cellStyle name="Normal 25 7" xfId="610"/>
    <cellStyle name="Normal 25 8" xfId="611"/>
    <cellStyle name="Normal 25 9" xfId="612"/>
    <cellStyle name="Normal 26" xfId="613"/>
    <cellStyle name="Normal 26 10" xfId="614"/>
    <cellStyle name="Normal 26 11" xfId="615"/>
    <cellStyle name="Normal 26 12" xfId="616"/>
    <cellStyle name="Normal 26 13" xfId="617"/>
    <cellStyle name="Normal 26 14" xfId="618"/>
    <cellStyle name="Normal 26 15" xfId="619"/>
    <cellStyle name="Normal 26 16" xfId="620"/>
    <cellStyle name="Normal 26 17" xfId="621"/>
    <cellStyle name="Normal 26 18" xfId="622"/>
    <cellStyle name="Normal 26 19" xfId="623"/>
    <cellStyle name="Normal 26 2" xfId="624"/>
    <cellStyle name="Normal 26 20" xfId="625"/>
    <cellStyle name="Normal 26 21" xfId="626"/>
    <cellStyle name="Normal 26 22" xfId="627"/>
    <cellStyle name="Normal 26 3" xfId="628"/>
    <cellStyle name="Normal 26 4" xfId="629"/>
    <cellStyle name="Normal 26 5" xfId="630"/>
    <cellStyle name="Normal 26 6" xfId="631"/>
    <cellStyle name="Normal 26 7" xfId="632"/>
    <cellStyle name="Normal 26 8" xfId="633"/>
    <cellStyle name="Normal 26 9" xfId="634"/>
    <cellStyle name="Normal 27" xfId="635"/>
    <cellStyle name="Normal 27 10" xfId="636"/>
    <cellStyle name="Normal 27 11" xfId="637"/>
    <cellStyle name="Normal 27 12" xfId="638"/>
    <cellStyle name="Normal 27 13" xfId="639"/>
    <cellStyle name="Normal 27 14" xfId="640"/>
    <cellStyle name="Normal 27 15" xfId="641"/>
    <cellStyle name="Normal 27 16" xfId="642"/>
    <cellStyle name="Normal 27 17" xfId="643"/>
    <cellStyle name="Normal 27 18" xfId="644"/>
    <cellStyle name="Normal 27 19" xfId="645"/>
    <cellStyle name="Normal 27 2" xfId="646"/>
    <cellStyle name="Normal 27 20" xfId="647"/>
    <cellStyle name="Normal 27 21" xfId="648"/>
    <cellStyle name="Normal 27 22" xfId="649"/>
    <cellStyle name="Normal 27 3" xfId="650"/>
    <cellStyle name="Normal 27 4" xfId="651"/>
    <cellStyle name="Normal 27 5" xfId="652"/>
    <cellStyle name="Normal 27 6" xfId="653"/>
    <cellStyle name="Normal 27 7" xfId="654"/>
    <cellStyle name="Normal 27 8" xfId="655"/>
    <cellStyle name="Normal 27 9" xfId="656"/>
    <cellStyle name="Normal 28" xfId="657"/>
    <cellStyle name="Normal 28 10" xfId="658"/>
    <cellStyle name="Normal 28 11" xfId="659"/>
    <cellStyle name="Normal 28 12" xfId="660"/>
    <cellStyle name="Normal 28 13" xfId="661"/>
    <cellStyle name="Normal 28 14" xfId="662"/>
    <cellStyle name="Normal 28 15" xfId="663"/>
    <cellStyle name="Normal 28 16" xfId="664"/>
    <cellStyle name="Normal 28 17" xfId="665"/>
    <cellStyle name="Normal 28 18" xfId="666"/>
    <cellStyle name="Normal 28 19" xfId="667"/>
    <cellStyle name="Normal 28 2" xfId="668"/>
    <cellStyle name="Normal 28 20" xfId="669"/>
    <cellStyle name="Normal 28 21" xfId="670"/>
    <cellStyle name="Normal 28 22" xfId="671"/>
    <cellStyle name="Normal 28 3" xfId="672"/>
    <cellStyle name="Normal 28 4" xfId="673"/>
    <cellStyle name="Normal 28 5" xfId="674"/>
    <cellStyle name="Normal 28 6" xfId="675"/>
    <cellStyle name="Normal 28 7" xfId="676"/>
    <cellStyle name="Normal 28 8" xfId="677"/>
    <cellStyle name="Normal 28 9" xfId="678"/>
    <cellStyle name="Normal 29" xfId="679"/>
    <cellStyle name="Normal 29 10" xfId="680"/>
    <cellStyle name="Normal 29 11" xfId="681"/>
    <cellStyle name="Normal 29 12" xfId="682"/>
    <cellStyle name="Normal 29 13" xfId="683"/>
    <cellStyle name="Normal 29 14" xfId="684"/>
    <cellStyle name="Normal 29 15" xfId="685"/>
    <cellStyle name="Normal 29 16" xfId="686"/>
    <cellStyle name="Normal 29 17" xfId="687"/>
    <cellStyle name="Normal 29 18" xfId="688"/>
    <cellStyle name="Normal 29 19" xfId="689"/>
    <cellStyle name="Normal 29 2" xfId="690"/>
    <cellStyle name="Normal 29 20" xfId="691"/>
    <cellStyle name="Normal 29 21" xfId="692"/>
    <cellStyle name="Normal 29 22" xfId="693"/>
    <cellStyle name="Normal 29 3" xfId="694"/>
    <cellStyle name="Normal 29 4" xfId="695"/>
    <cellStyle name="Normal 29 5" xfId="696"/>
    <cellStyle name="Normal 29 6" xfId="697"/>
    <cellStyle name="Normal 29 7" xfId="698"/>
    <cellStyle name="Normal 29 8" xfId="699"/>
    <cellStyle name="Normal 29 9" xfId="700"/>
    <cellStyle name="Normal 3" xfId="701"/>
    <cellStyle name="Normal 3 10" xfId="702"/>
    <cellStyle name="Normal 3 11" xfId="703"/>
    <cellStyle name="Normal 3 12" xfId="704"/>
    <cellStyle name="Normal 3 13" xfId="705"/>
    <cellStyle name="Normal 3 14" xfId="706"/>
    <cellStyle name="Normal 3 15" xfId="707"/>
    <cellStyle name="Normal 3 16" xfId="708"/>
    <cellStyle name="Normal 3 17" xfId="709"/>
    <cellStyle name="Normal 3 18" xfId="710"/>
    <cellStyle name="Normal 3 19" xfId="711"/>
    <cellStyle name="Normal 3 2" xfId="712"/>
    <cellStyle name="Normal 3 20" xfId="713"/>
    <cellStyle name="Normal 3 21" xfId="714"/>
    <cellStyle name="Normal 3 22" xfId="715"/>
    <cellStyle name="Normal 3 23" xfId="716"/>
    <cellStyle name="Normal 3 24" xfId="717"/>
    <cellStyle name="Normal 3 3" xfId="718"/>
    <cellStyle name="Normal 3 4" xfId="719"/>
    <cellStyle name="Normal 3 5" xfId="720"/>
    <cellStyle name="Normal 3 6" xfId="721"/>
    <cellStyle name="Normal 3 7" xfId="722"/>
    <cellStyle name="Normal 3 8" xfId="723"/>
    <cellStyle name="Normal 3 9" xfId="724"/>
    <cellStyle name="Normal 30" xfId="725"/>
    <cellStyle name="Normal 30 10" xfId="726"/>
    <cellStyle name="Normal 30 11" xfId="727"/>
    <cellStyle name="Normal 30 12" xfId="728"/>
    <cellStyle name="Normal 30 13" xfId="729"/>
    <cellStyle name="Normal 30 14" xfId="730"/>
    <cellStyle name="Normal 30 15" xfId="731"/>
    <cellStyle name="Normal 30 16" xfId="732"/>
    <cellStyle name="Normal 30 17" xfId="733"/>
    <cellStyle name="Normal 30 18" xfId="734"/>
    <cellStyle name="Normal 30 19" xfId="735"/>
    <cellStyle name="Normal 30 2" xfId="736"/>
    <cellStyle name="Normal 30 20" xfId="737"/>
    <cellStyle name="Normal 30 21" xfId="738"/>
    <cellStyle name="Normal 30 22" xfId="739"/>
    <cellStyle name="Normal 30 3" xfId="740"/>
    <cellStyle name="Normal 30 4" xfId="741"/>
    <cellStyle name="Normal 30 5" xfId="742"/>
    <cellStyle name="Normal 30 6" xfId="743"/>
    <cellStyle name="Normal 30 7" xfId="744"/>
    <cellStyle name="Normal 30 8" xfId="745"/>
    <cellStyle name="Normal 30 9" xfId="746"/>
    <cellStyle name="Normal 31" xfId="747"/>
    <cellStyle name="Normal 31 10" xfId="748"/>
    <cellStyle name="Normal 31 11" xfId="749"/>
    <cellStyle name="Normal 31 12" xfId="750"/>
    <cellStyle name="Normal 31 13" xfId="751"/>
    <cellStyle name="Normal 31 14" xfId="752"/>
    <cellStyle name="Normal 31 15" xfId="753"/>
    <cellStyle name="Normal 31 16" xfId="754"/>
    <cellStyle name="Normal 31 17" xfId="755"/>
    <cellStyle name="Normal 31 18" xfId="756"/>
    <cellStyle name="Normal 31 19" xfId="757"/>
    <cellStyle name="Normal 31 2" xfId="758"/>
    <cellStyle name="Normal 31 20" xfId="759"/>
    <cellStyle name="Normal 31 21" xfId="760"/>
    <cellStyle name="Normal 31 22" xfId="761"/>
    <cellStyle name="Normal 31 3" xfId="762"/>
    <cellStyle name="Normal 31 4" xfId="763"/>
    <cellStyle name="Normal 31 5" xfId="764"/>
    <cellStyle name="Normal 31 6" xfId="765"/>
    <cellStyle name="Normal 31 7" xfId="766"/>
    <cellStyle name="Normal 31 8" xfId="767"/>
    <cellStyle name="Normal 31 9" xfId="768"/>
    <cellStyle name="Normal 32" xfId="769"/>
    <cellStyle name="Normal 32 10" xfId="770"/>
    <cellStyle name="Normal 32 11" xfId="771"/>
    <cellStyle name="Normal 32 12" xfId="772"/>
    <cellStyle name="Normal 32 13" xfId="773"/>
    <cellStyle name="Normal 32 14" xfId="774"/>
    <cellStyle name="Normal 32 15" xfId="775"/>
    <cellStyle name="Normal 32 16" xfId="776"/>
    <cellStyle name="Normal 32 17" xfId="777"/>
    <cellStyle name="Normal 32 18" xfId="778"/>
    <cellStyle name="Normal 32 19" xfId="779"/>
    <cellStyle name="Normal 32 2" xfId="780"/>
    <cellStyle name="Normal 32 20" xfId="781"/>
    <cellStyle name="Normal 32 21" xfId="782"/>
    <cellStyle name="Normal 32 22" xfId="783"/>
    <cellStyle name="Normal 32 3" xfId="784"/>
    <cellStyle name="Normal 32 4" xfId="785"/>
    <cellStyle name="Normal 32 5" xfId="786"/>
    <cellStyle name="Normal 32 6" xfId="787"/>
    <cellStyle name="Normal 32 7" xfId="788"/>
    <cellStyle name="Normal 32 8" xfId="789"/>
    <cellStyle name="Normal 32 9" xfId="790"/>
    <cellStyle name="Normal 33" xfId="791"/>
    <cellStyle name="Normal 33 10" xfId="792"/>
    <cellStyle name="Normal 33 11" xfId="793"/>
    <cellStyle name="Normal 33 12" xfId="794"/>
    <cellStyle name="Normal 33 13" xfId="795"/>
    <cellStyle name="Normal 33 14" xfId="796"/>
    <cellStyle name="Normal 33 15" xfId="797"/>
    <cellStyle name="Normal 33 16" xfId="798"/>
    <cellStyle name="Normal 33 17" xfId="799"/>
    <cellStyle name="Normal 33 18" xfId="800"/>
    <cellStyle name="Normal 33 19" xfId="801"/>
    <cellStyle name="Normal 33 2" xfId="802"/>
    <cellStyle name="Normal 33 20" xfId="803"/>
    <cellStyle name="Normal 33 21" xfId="804"/>
    <cellStyle name="Normal 33 22" xfId="805"/>
    <cellStyle name="Normal 33 3" xfId="806"/>
    <cellStyle name="Normal 33 4" xfId="807"/>
    <cellStyle name="Normal 33 5" xfId="808"/>
    <cellStyle name="Normal 33 6" xfId="809"/>
    <cellStyle name="Normal 33 7" xfId="810"/>
    <cellStyle name="Normal 33 8" xfId="811"/>
    <cellStyle name="Normal 33 9" xfId="812"/>
    <cellStyle name="Normal 34" xfId="813"/>
    <cellStyle name="Normal 34 10" xfId="814"/>
    <cellStyle name="Normal 34 11" xfId="815"/>
    <cellStyle name="Normal 34 12" xfId="816"/>
    <cellStyle name="Normal 34 13" xfId="817"/>
    <cellStyle name="Normal 34 14" xfId="818"/>
    <cellStyle name="Normal 34 15" xfId="819"/>
    <cellStyle name="Normal 34 16" xfId="820"/>
    <cellStyle name="Normal 34 17" xfId="821"/>
    <cellStyle name="Normal 34 18" xfId="822"/>
    <cellStyle name="Normal 34 19" xfId="823"/>
    <cellStyle name="Normal 34 2" xfId="824"/>
    <cellStyle name="Normal 34 20" xfId="825"/>
    <cellStyle name="Normal 34 21" xfId="826"/>
    <cellStyle name="Normal 34 22" xfId="827"/>
    <cellStyle name="Normal 34 3" xfId="828"/>
    <cellStyle name="Normal 34 4" xfId="829"/>
    <cellStyle name="Normal 34 5" xfId="830"/>
    <cellStyle name="Normal 34 6" xfId="831"/>
    <cellStyle name="Normal 34 7" xfId="832"/>
    <cellStyle name="Normal 34 8" xfId="833"/>
    <cellStyle name="Normal 34 9" xfId="834"/>
    <cellStyle name="Normal 35" xfId="835"/>
    <cellStyle name="Normal 35 10" xfId="836"/>
    <cellStyle name="Normal 35 11" xfId="837"/>
    <cellStyle name="Normal 35 12" xfId="838"/>
    <cellStyle name="Normal 35 13" xfId="839"/>
    <cellStyle name="Normal 35 14" xfId="840"/>
    <cellStyle name="Normal 35 15" xfId="841"/>
    <cellStyle name="Normal 35 16" xfId="842"/>
    <cellStyle name="Normal 35 17" xfId="843"/>
    <cellStyle name="Normal 35 18" xfId="844"/>
    <cellStyle name="Normal 35 19" xfId="845"/>
    <cellStyle name="Normal 35 2" xfId="846"/>
    <cellStyle name="Normal 35 20" xfId="847"/>
    <cellStyle name="Normal 35 21" xfId="848"/>
    <cellStyle name="Normal 35 22" xfId="849"/>
    <cellStyle name="Normal 35 3" xfId="850"/>
    <cellStyle name="Normal 35 4" xfId="851"/>
    <cellStyle name="Normal 35 5" xfId="852"/>
    <cellStyle name="Normal 35 6" xfId="853"/>
    <cellStyle name="Normal 35 7" xfId="854"/>
    <cellStyle name="Normal 35 8" xfId="855"/>
    <cellStyle name="Normal 35 9" xfId="856"/>
    <cellStyle name="Normal 36" xfId="857"/>
    <cellStyle name="Normal 36 10" xfId="858"/>
    <cellStyle name="Normal 36 11" xfId="859"/>
    <cellStyle name="Normal 36 12" xfId="860"/>
    <cellStyle name="Normal 36 13" xfId="861"/>
    <cellStyle name="Normal 36 14" xfId="862"/>
    <cellStyle name="Normal 36 15" xfId="863"/>
    <cellStyle name="Normal 36 16" xfId="864"/>
    <cellStyle name="Normal 36 17" xfId="865"/>
    <cellStyle name="Normal 36 18" xfId="866"/>
    <cellStyle name="Normal 36 19" xfId="867"/>
    <cellStyle name="Normal 36 2" xfId="868"/>
    <cellStyle name="Normal 36 20" xfId="869"/>
    <cellStyle name="Normal 36 21" xfId="870"/>
    <cellStyle name="Normal 36 22" xfId="871"/>
    <cellStyle name="Normal 36 3" xfId="872"/>
    <cellStyle name="Normal 36 4" xfId="873"/>
    <cellStyle name="Normal 36 5" xfId="874"/>
    <cellStyle name="Normal 36 6" xfId="875"/>
    <cellStyle name="Normal 36 7" xfId="876"/>
    <cellStyle name="Normal 36 8" xfId="877"/>
    <cellStyle name="Normal 36 9" xfId="878"/>
    <cellStyle name="Normal 37" xfId="879"/>
    <cellStyle name="Normal 37 10" xfId="880"/>
    <cellStyle name="Normal 37 11" xfId="881"/>
    <cellStyle name="Normal 37 12" xfId="882"/>
    <cellStyle name="Normal 37 13" xfId="883"/>
    <cellStyle name="Normal 37 14" xfId="884"/>
    <cellStyle name="Normal 37 15" xfId="885"/>
    <cellStyle name="Normal 37 16" xfId="886"/>
    <cellStyle name="Normal 37 17" xfId="887"/>
    <cellStyle name="Normal 37 18" xfId="888"/>
    <cellStyle name="Normal 37 19" xfId="889"/>
    <cellStyle name="Normal 37 2" xfId="890"/>
    <cellStyle name="Normal 37 20" xfId="891"/>
    <cellStyle name="Normal 37 21" xfId="892"/>
    <cellStyle name="Normal 37 22" xfId="893"/>
    <cellStyle name="Normal 37 3" xfId="894"/>
    <cellStyle name="Normal 37 4" xfId="895"/>
    <cellStyle name="Normal 37 5" xfId="896"/>
    <cellStyle name="Normal 37 6" xfId="897"/>
    <cellStyle name="Normal 37 7" xfId="898"/>
    <cellStyle name="Normal 37 8" xfId="899"/>
    <cellStyle name="Normal 37 9" xfId="900"/>
    <cellStyle name="Normal 38" xfId="901"/>
    <cellStyle name="Normal 38 10" xfId="902"/>
    <cellStyle name="Normal 38 11" xfId="903"/>
    <cellStyle name="Normal 38 12" xfId="904"/>
    <cellStyle name="Normal 38 13" xfId="905"/>
    <cellStyle name="Normal 38 14" xfId="906"/>
    <cellStyle name="Normal 38 15" xfId="907"/>
    <cellStyle name="Normal 38 16" xfId="908"/>
    <cellStyle name="Normal 38 17" xfId="909"/>
    <cellStyle name="Normal 38 18" xfId="910"/>
    <cellStyle name="Normal 38 19" xfId="911"/>
    <cellStyle name="Normal 38 2" xfId="912"/>
    <cellStyle name="Normal 38 20" xfId="913"/>
    <cellStyle name="Normal 38 21" xfId="914"/>
    <cellStyle name="Normal 38 22" xfId="915"/>
    <cellStyle name="Normal 38 3" xfId="916"/>
    <cellStyle name="Normal 38 4" xfId="917"/>
    <cellStyle name="Normal 38 5" xfId="918"/>
    <cellStyle name="Normal 38 6" xfId="919"/>
    <cellStyle name="Normal 38 7" xfId="920"/>
    <cellStyle name="Normal 38 8" xfId="921"/>
    <cellStyle name="Normal 38 9" xfId="922"/>
    <cellStyle name="Normal 39" xfId="923"/>
    <cellStyle name="Normal 39 10" xfId="924"/>
    <cellStyle name="Normal 39 11" xfId="925"/>
    <cellStyle name="Normal 39 12" xfId="926"/>
    <cellStyle name="Normal 39 13" xfId="927"/>
    <cellStyle name="Normal 39 14" xfId="928"/>
    <cellStyle name="Normal 39 15" xfId="929"/>
    <cellStyle name="Normal 39 16" xfId="930"/>
    <cellStyle name="Normal 39 17" xfId="931"/>
    <cellStyle name="Normal 39 18" xfId="932"/>
    <cellStyle name="Normal 39 19" xfId="933"/>
    <cellStyle name="Normal 39 2" xfId="934"/>
    <cellStyle name="Normal 39 20" xfId="935"/>
    <cellStyle name="Normal 39 21" xfId="936"/>
    <cellStyle name="Normal 39 22" xfId="937"/>
    <cellStyle name="Normal 39 3" xfId="938"/>
    <cellStyle name="Normal 39 4" xfId="939"/>
    <cellStyle name="Normal 39 5" xfId="940"/>
    <cellStyle name="Normal 39 6" xfId="941"/>
    <cellStyle name="Normal 39 7" xfId="942"/>
    <cellStyle name="Normal 39 8" xfId="943"/>
    <cellStyle name="Normal 39 9" xfId="944"/>
    <cellStyle name="Normal 4" xfId="945"/>
    <cellStyle name="Normal 4 10" xfId="946"/>
    <cellStyle name="Normal 4 11" xfId="947"/>
    <cellStyle name="Normal 4 12" xfId="948"/>
    <cellStyle name="Normal 4 13" xfId="949"/>
    <cellStyle name="Normal 4 14" xfId="950"/>
    <cellStyle name="Normal 4 15" xfId="951"/>
    <cellStyle name="Normal 4 16" xfId="952"/>
    <cellStyle name="Normal 4 17" xfId="953"/>
    <cellStyle name="Normal 4 18" xfId="954"/>
    <cellStyle name="Normal 4 19" xfId="955"/>
    <cellStyle name="Normal 4 2" xfId="956"/>
    <cellStyle name="Normal 4 20" xfId="957"/>
    <cellStyle name="Normal 4 21" xfId="958"/>
    <cellStyle name="Normal 4 22" xfId="959"/>
    <cellStyle name="Normal 4 23" xfId="960"/>
    <cellStyle name="Normal 4 24" xfId="961"/>
    <cellStyle name="Normal 4 3" xfId="962"/>
    <cellStyle name="Normal 4 4" xfId="963"/>
    <cellStyle name="Normal 4 5" xfId="964"/>
    <cellStyle name="Normal 4 6" xfId="965"/>
    <cellStyle name="Normal 4 7" xfId="966"/>
    <cellStyle name="Normal 4 8" xfId="967"/>
    <cellStyle name="Normal 4 9" xfId="968"/>
    <cellStyle name="Normal 40" xfId="969"/>
    <cellStyle name="Normal 40 10" xfId="970"/>
    <cellStyle name="Normal 40 11" xfId="971"/>
    <cellStyle name="Normal 40 12" xfId="972"/>
    <cellStyle name="Normal 40 13" xfId="973"/>
    <cellStyle name="Normal 40 14" xfId="974"/>
    <cellStyle name="Normal 40 15" xfId="975"/>
    <cellStyle name="Normal 40 16" xfId="976"/>
    <cellStyle name="Normal 40 17" xfId="977"/>
    <cellStyle name="Normal 40 18" xfId="978"/>
    <cellStyle name="Normal 40 19" xfId="979"/>
    <cellStyle name="Normal 40 2" xfId="980"/>
    <cellStyle name="Normal 40 20" xfId="981"/>
    <cellStyle name="Normal 40 21" xfId="982"/>
    <cellStyle name="Normal 40 22" xfId="983"/>
    <cellStyle name="Normal 40 3" xfId="984"/>
    <cellStyle name="Normal 40 4" xfId="985"/>
    <cellStyle name="Normal 40 5" xfId="986"/>
    <cellStyle name="Normal 40 6" xfId="987"/>
    <cellStyle name="Normal 40 7" xfId="988"/>
    <cellStyle name="Normal 40 8" xfId="989"/>
    <cellStyle name="Normal 40 9" xfId="990"/>
    <cellStyle name="Normal 41" xfId="991"/>
    <cellStyle name="Normal 41 10" xfId="992"/>
    <cellStyle name="Normal 41 11" xfId="993"/>
    <cellStyle name="Normal 41 12" xfId="994"/>
    <cellStyle name="Normal 41 13" xfId="995"/>
    <cellStyle name="Normal 41 14" xfId="996"/>
    <cellStyle name="Normal 41 15" xfId="997"/>
    <cellStyle name="Normal 41 16" xfId="998"/>
    <cellStyle name="Normal 41 17" xfId="999"/>
    <cellStyle name="Normal 41 18" xfId="1000"/>
    <cellStyle name="Normal 41 19" xfId="1001"/>
    <cellStyle name="Normal 41 2" xfId="1002"/>
    <cellStyle name="Normal 41 20" xfId="1003"/>
    <cellStyle name="Normal 41 21" xfId="1004"/>
    <cellStyle name="Normal 41 22" xfId="1005"/>
    <cellStyle name="Normal 41 3" xfId="1006"/>
    <cellStyle name="Normal 41 4" xfId="1007"/>
    <cellStyle name="Normal 41 5" xfId="1008"/>
    <cellStyle name="Normal 41 6" xfId="1009"/>
    <cellStyle name="Normal 41 7" xfId="1010"/>
    <cellStyle name="Normal 41 8" xfId="1011"/>
    <cellStyle name="Normal 41 9" xfId="1012"/>
    <cellStyle name="Normal 42" xfId="1013"/>
    <cellStyle name="Normal 42 10" xfId="1014"/>
    <cellStyle name="Normal 42 11" xfId="1015"/>
    <cellStyle name="Normal 42 12" xfId="1016"/>
    <cellStyle name="Normal 42 13" xfId="1017"/>
    <cellStyle name="Normal 42 14" xfId="1018"/>
    <cellStyle name="Normal 42 15" xfId="1019"/>
    <cellStyle name="Normal 42 16" xfId="1020"/>
    <cellStyle name="Normal 42 17" xfId="1021"/>
    <cellStyle name="Normal 42 18" xfId="1022"/>
    <cellStyle name="Normal 42 19" xfId="1023"/>
    <cellStyle name="Normal 42 2" xfId="1024"/>
    <cellStyle name="Normal 42 20" xfId="1025"/>
    <cellStyle name="Normal 42 21" xfId="1026"/>
    <cellStyle name="Normal 42 22" xfId="1027"/>
    <cellStyle name="Normal 42 3" xfId="1028"/>
    <cellStyle name="Normal 42 4" xfId="1029"/>
    <cellStyle name="Normal 42 5" xfId="1030"/>
    <cellStyle name="Normal 42 6" xfId="1031"/>
    <cellStyle name="Normal 42 7" xfId="1032"/>
    <cellStyle name="Normal 42 8" xfId="1033"/>
    <cellStyle name="Normal 42 9" xfId="1034"/>
    <cellStyle name="Normal 43" xfId="1035"/>
    <cellStyle name="Normal 43 10" xfId="1036"/>
    <cellStyle name="Normal 43 11" xfId="1037"/>
    <cellStyle name="Normal 43 12" xfId="1038"/>
    <cellStyle name="Normal 43 13" xfId="1039"/>
    <cellStyle name="Normal 43 14" xfId="1040"/>
    <cellStyle name="Normal 43 15" xfId="1041"/>
    <cellStyle name="Normal 43 16" xfId="1042"/>
    <cellStyle name="Normal 43 17" xfId="1043"/>
    <cellStyle name="Normal 43 18" xfId="1044"/>
    <cellStyle name="Normal 43 19" xfId="1045"/>
    <cellStyle name="Normal 43 2" xfId="1046"/>
    <cellStyle name="Normal 43 20" xfId="1047"/>
    <cellStyle name="Normal 43 21" xfId="1048"/>
    <cellStyle name="Normal 43 22" xfId="1049"/>
    <cellStyle name="Normal 43 3" xfId="1050"/>
    <cellStyle name="Normal 43 4" xfId="1051"/>
    <cellStyle name="Normal 43 5" xfId="1052"/>
    <cellStyle name="Normal 43 6" xfId="1053"/>
    <cellStyle name="Normal 43 7" xfId="1054"/>
    <cellStyle name="Normal 43 8" xfId="1055"/>
    <cellStyle name="Normal 43 9" xfId="1056"/>
    <cellStyle name="Normal 44" xfId="1057"/>
    <cellStyle name="Normal 44 10" xfId="1058"/>
    <cellStyle name="Normal 44 11" xfId="1059"/>
    <cellStyle name="Normal 44 12" xfId="1060"/>
    <cellStyle name="Normal 44 13" xfId="1061"/>
    <cellStyle name="Normal 44 14" xfId="1062"/>
    <cellStyle name="Normal 44 15" xfId="1063"/>
    <cellStyle name="Normal 44 16" xfId="1064"/>
    <cellStyle name="Normal 44 17" xfId="1065"/>
    <cellStyle name="Normal 44 18" xfId="1066"/>
    <cellStyle name="Normal 44 19" xfId="1067"/>
    <cellStyle name="Normal 44 2" xfId="1068"/>
    <cellStyle name="Normal 44 20" xfId="1069"/>
    <cellStyle name="Normal 44 21" xfId="1070"/>
    <cellStyle name="Normal 44 22" xfId="1071"/>
    <cellStyle name="Normal 44 3" xfId="1072"/>
    <cellStyle name="Normal 44 4" xfId="1073"/>
    <cellStyle name="Normal 44 5" xfId="1074"/>
    <cellStyle name="Normal 44 6" xfId="1075"/>
    <cellStyle name="Normal 44 7" xfId="1076"/>
    <cellStyle name="Normal 44 8" xfId="1077"/>
    <cellStyle name="Normal 44 9" xfId="1078"/>
    <cellStyle name="Normal 45" xfId="1079"/>
    <cellStyle name="Normal 45 10" xfId="1080"/>
    <cellStyle name="Normal 45 11" xfId="1081"/>
    <cellStyle name="Normal 45 12" xfId="1082"/>
    <cellStyle name="Normal 45 13" xfId="1083"/>
    <cellStyle name="Normal 45 14" xfId="1084"/>
    <cellStyle name="Normal 45 15" xfId="1085"/>
    <cellStyle name="Normal 45 16" xfId="1086"/>
    <cellStyle name="Normal 45 17" xfId="1087"/>
    <cellStyle name="Normal 45 18" xfId="1088"/>
    <cellStyle name="Normal 45 19" xfId="1089"/>
    <cellStyle name="Normal 45 2" xfId="1090"/>
    <cellStyle name="Normal 45 20" xfId="1091"/>
    <cellStyle name="Normal 45 21" xfId="1092"/>
    <cellStyle name="Normal 45 22" xfId="1093"/>
    <cellStyle name="Normal 45 3" xfId="1094"/>
    <cellStyle name="Normal 45 4" xfId="1095"/>
    <cellStyle name="Normal 45 5" xfId="1096"/>
    <cellStyle name="Normal 45 6" xfId="1097"/>
    <cellStyle name="Normal 45 7" xfId="1098"/>
    <cellStyle name="Normal 45 8" xfId="1099"/>
    <cellStyle name="Normal 45 9" xfId="1100"/>
    <cellStyle name="Normal 46" xfId="1101"/>
    <cellStyle name="Normal 46 10" xfId="1102"/>
    <cellStyle name="Normal 46 11" xfId="1103"/>
    <cellStyle name="Normal 46 12" xfId="1104"/>
    <cellStyle name="Normal 46 13" xfId="1105"/>
    <cellStyle name="Normal 46 14" xfId="1106"/>
    <cellStyle name="Normal 46 15" xfId="1107"/>
    <cellStyle name="Normal 46 16" xfId="1108"/>
    <cellStyle name="Normal 46 17" xfId="1109"/>
    <cellStyle name="Normal 46 18" xfId="1110"/>
    <cellStyle name="Normal 46 19" xfId="1111"/>
    <cellStyle name="Normal 46 2" xfId="1112"/>
    <cellStyle name="Normal 46 20" xfId="1113"/>
    <cellStyle name="Normal 46 21" xfId="1114"/>
    <cellStyle name="Normal 46 22" xfId="1115"/>
    <cellStyle name="Normal 46 3" xfId="1116"/>
    <cellStyle name="Normal 46 4" xfId="1117"/>
    <cellStyle name="Normal 46 5" xfId="1118"/>
    <cellStyle name="Normal 46 6" xfId="1119"/>
    <cellStyle name="Normal 46 7" xfId="1120"/>
    <cellStyle name="Normal 46 8" xfId="1121"/>
    <cellStyle name="Normal 46 9" xfId="1122"/>
    <cellStyle name="Normal 47" xfId="1123"/>
    <cellStyle name="Normal 47 10" xfId="1124"/>
    <cellStyle name="Normal 47 11" xfId="1125"/>
    <cellStyle name="Normal 47 12" xfId="1126"/>
    <cellStyle name="Normal 47 13" xfId="1127"/>
    <cellStyle name="Normal 47 14" xfId="1128"/>
    <cellStyle name="Normal 47 15" xfId="1129"/>
    <cellStyle name="Normal 47 16" xfId="1130"/>
    <cellStyle name="Normal 47 17" xfId="1131"/>
    <cellStyle name="Normal 47 18" xfId="1132"/>
    <cellStyle name="Normal 47 19" xfId="1133"/>
    <cellStyle name="Normal 47 2" xfId="1134"/>
    <cellStyle name="Normal 47 20" xfId="1135"/>
    <cellStyle name="Normal 47 21" xfId="1136"/>
    <cellStyle name="Normal 47 22" xfId="1137"/>
    <cellStyle name="Normal 47 3" xfId="1138"/>
    <cellStyle name="Normal 47 4" xfId="1139"/>
    <cellStyle name="Normal 47 5" xfId="1140"/>
    <cellStyle name="Normal 47 6" xfId="1141"/>
    <cellStyle name="Normal 47 7" xfId="1142"/>
    <cellStyle name="Normal 47 8" xfId="1143"/>
    <cellStyle name="Normal 47 9" xfId="1144"/>
    <cellStyle name="Normal 48" xfId="1145"/>
    <cellStyle name="Normal 48 10" xfId="1146"/>
    <cellStyle name="Normal 48 11" xfId="1147"/>
    <cellStyle name="Normal 48 12" xfId="1148"/>
    <cellStyle name="Normal 48 13" xfId="1149"/>
    <cellStyle name="Normal 48 14" xfId="1150"/>
    <cellStyle name="Normal 48 15" xfId="1151"/>
    <cellStyle name="Normal 48 16" xfId="1152"/>
    <cellStyle name="Normal 48 17" xfId="1153"/>
    <cellStyle name="Normal 48 18" xfId="1154"/>
    <cellStyle name="Normal 48 19" xfId="1155"/>
    <cellStyle name="Normal 48 2" xfId="1156"/>
    <cellStyle name="Normal 48 20" xfId="1157"/>
    <cellStyle name="Normal 48 21" xfId="1158"/>
    <cellStyle name="Normal 48 22" xfId="1159"/>
    <cellStyle name="Normal 48 3" xfId="1160"/>
    <cellStyle name="Normal 48 4" xfId="1161"/>
    <cellStyle name="Normal 48 5" xfId="1162"/>
    <cellStyle name="Normal 48 6" xfId="1163"/>
    <cellStyle name="Normal 48 7" xfId="1164"/>
    <cellStyle name="Normal 48 8" xfId="1165"/>
    <cellStyle name="Normal 48 9" xfId="1166"/>
    <cellStyle name="Normal 49" xfId="1167"/>
    <cellStyle name="Normal 49 10" xfId="1168"/>
    <cellStyle name="Normal 49 11" xfId="1169"/>
    <cellStyle name="Normal 49 12" xfId="1170"/>
    <cellStyle name="Normal 49 13" xfId="1171"/>
    <cellStyle name="Normal 49 14" xfId="1172"/>
    <cellStyle name="Normal 49 15" xfId="1173"/>
    <cellStyle name="Normal 49 16" xfId="1174"/>
    <cellStyle name="Normal 49 17" xfId="1175"/>
    <cellStyle name="Normal 49 18" xfId="1176"/>
    <cellStyle name="Normal 49 19" xfId="1177"/>
    <cellStyle name="Normal 49 2" xfId="1178"/>
    <cellStyle name="Normal 49 20" xfId="1179"/>
    <cellStyle name="Normal 49 21" xfId="1180"/>
    <cellStyle name="Normal 49 22" xfId="1181"/>
    <cellStyle name="Normal 49 3" xfId="1182"/>
    <cellStyle name="Normal 49 4" xfId="1183"/>
    <cellStyle name="Normal 49 5" xfId="1184"/>
    <cellStyle name="Normal 49 6" xfId="1185"/>
    <cellStyle name="Normal 49 7" xfId="1186"/>
    <cellStyle name="Normal 49 8" xfId="1187"/>
    <cellStyle name="Normal 49 9" xfId="1188"/>
    <cellStyle name="Normal 5" xfId="1189"/>
    <cellStyle name="Normal 5 10" xfId="1190"/>
    <cellStyle name="Normal 5 11" xfId="1191"/>
    <cellStyle name="Normal 5 12" xfId="1192"/>
    <cellStyle name="Normal 5 13" xfId="1193"/>
    <cellStyle name="Normal 5 14" xfId="1194"/>
    <cellStyle name="Normal 5 15" xfId="1195"/>
    <cellStyle name="Normal 5 16" xfId="1196"/>
    <cellStyle name="Normal 5 17" xfId="1197"/>
    <cellStyle name="Normal 5 18" xfId="1198"/>
    <cellStyle name="Normal 5 19" xfId="1199"/>
    <cellStyle name="Normal 5 2" xfId="1200"/>
    <cellStyle name="Normal 5 20" xfId="1201"/>
    <cellStyle name="Normal 5 21" xfId="1202"/>
    <cellStyle name="Normal 5 22" xfId="1203"/>
    <cellStyle name="Normal 5 3" xfId="1204"/>
    <cellStyle name="Normal 5 4" xfId="1205"/>
    <cellStyle name="Normal 5 5" xfId="1206"/>
    <cellStyle name="Normal 5 6" xfId="1207"/>
    <cellStyle name="Normal 5 7" xfId="1208"/>
    <cellStyle name="Normal 5 8" xfId="1209"/>
    <cellStyle name="Normal 5 9" xfId="1210"/>
    <cellStyle name="Normal 50" xfId="1211"/>
    <cellStyle name="Normal 50 10" xfId="1212"/>
    <cellStyle name="Normal 50 11" xfId="1213"/>
    <cellStyle name="Normal 50 12" xfId="1214"/>
    <cellStyle name="Normal 50 13" xfId="1215"/>
    <cellStyle name="Normal 50 14" xfId="1216"/>
    <cellStyle name="Normal 50 15" xfId="1217"/>
    <cellStyle name="Normal 50 16" xfId="1218"/>
    <cellStyle name="Normal 50 17" xfId="1219"/>
    <cellStyle name="Normal 50 18" xfId="1220"/>
    <cellStyle name="Normal 50 19" xfId="1221"/>
    <cellStyle name="Normal 50 2" xfId="1222"/>
    <cellStyle name="Normal 50 20" xfId="1223"/>
    <cellStyle name="Normal 50 21" xfId="1224"/>
    <cellStyle name="Normal 50 22" xfId="1225"/>
    <cellStyle name="Normal 50 3" xfId="1226"/>
    <cellStyle name="Normal 50 4" xfId="1227"/>
    <cellStyle name="Normal 50 5" xfId="1228"/>
    <cellStyle name="Normal 50 6" xfId="1229"/>
    <cellStyle name="Normal 50 7" xfId="1230"/>
    <cellStyle name="Normal 50 8" xfId="1231"/>
    <cellStyle name="Normal 50 9" xfId="1232"/>
    <cellStyle name="Normal 51" xfId="1233"/>
    <cellStyle name="Normal 51 10" xfId="1234"/>
    <cellStyle name="Normal 51 11" xfId="1235"/>
    <cellStyle name="Normal 51 12" xfId="1236"/>
    <cellStyle name="Normal 51 13" xfId="1237"/>
    <cellStyle name="Normal 51 14" xfId="1238"/>
    <cellStyle name="Normal 51 15" xfId="1239"/>
    <cellStyle name="Normal 51 16" xfId="1240"/>
    <cellStyle name="Normal 51 17" xfId="1241"/>
    <cellStyle name="Normal 51 18" xfId="1242"/>
    <cellStyle name="Normal 51 19" xfId="1243"/>
    <cellStyle name="Normal 51 2" xfId="1244"/>
    <cellStyle name="Normal 51 20" xfId="1245"/>
    <cellStyle name="Normal 51 21" xfId="1246"/>
    <cellStyle name="Normal 51 22" xfId="1247"/>
    <cellStyle name="Normal 51 3" xfId="1248"/>
    <cellStyle name="Normal 51 4" xfId="1249"/>
    <cellStyle name="Normal 51 5" xfId="1250"/>
    <cellStyle name="Normal 51 6" xfId="1251"/>
    <cellStyle name="Normal 51 7" xfId="1252"/>
    <cellStyle name="Normal 51 8" xfId="1253"/>
    <cellStyle name="Normal 51 9" xfId="1254"/>
    <cellStyle name="Normal 52" xfId="1255"/>
    <cellStyle name="Normal 52 10" xfId="1256"/>
    <cellStyle name="Normal 52 11" xfId="1257"/>
    <cellStyle name="Normal 52 12" xfId="1258"/>
    <cellStyle name="Normal 52 13" xfId="1259"/>
    <cellStyle name="Normal 52 14" xfId="1260"/>
    <cellStyle name="Normal 52 15" xfId="1261"/>
    <cellStyle name="Normal 52 16" xfId="1262"/>
    <cellStyle name="Normal 52 17" xfId="1263"/>
    <cellStyle name="Normal 52 18" xfId="1264"/>
    <cellStyle name="Normal 52 19" xfId="1265"/>
    <cellStyle name="Normal 52 2" xfId="1266"/>
    <cellStyle name="Normal 52 20" xfId="1267"/>
    <cellStyle name="Normal 52 21" xfId="1268"/>
    <cellStyle name="Normal 52 22" xfId="1269"/>
    <cellStyle name="Normal 52 3" xfId="1270"/>
    <cellStyle name="Normal 52 4" xfId="1271"/>
    <cellStyle name="Normal 52 5" xfId="1272"/>
    <cellStyle name="Normal 52 6" xfId="1273"/>
    <cellStyle name="Normal 52 7" xfId="1274"/>
    <cellStyle name="Normal 52 8" xfId="1275"/>
    <cellStyle name="Normal 52 9" xfId="1276"/>
    <cellStyle name="Normal 53" xfId="1277"/>
    <cellStyle name="Normal 53 10" xfId="1278"/>
    <cellStyle name="Normal 53 11" xfId="1279"/>
    <cellStyle name="Normal 53 12" xfId="1280"/>
    <cellStyle name="Normal 53 13" xfId="1281"/>
    <cellStyle name="Normal 53 14" xfId="1282"/>
    <cellStyle name="Normal 53 15" xfId="1283"/>
    <cellStyle name="Normal 53 16" xfId="1284"/>
    <cellStyle name="Normal 53 17" xfId="1285"/>
    <cellStyle name="Normal 53 18" xfId="1286"/>
    <cellStyle name="Normal 53 19" xfId="1287"/>
    <cellStyle name="Normal 53 2" xfId="1288"/>
    <cellStyle name="Normal 53 20" xfId="1289"/>
    <cellStyle name="Normal 53 21" xfId="1290"/>
    <cellStyle name="Normal 53 22" xfId="1291"/>
    <cellStyle name="Normal 53 3" xfId="1292"/>
    <cellStyle name="Normal 53 4" xfId="1293"/>
    <cellStyle name="Normal 53 5" xfId="1294"/>
    <cellStyle name="Normal 53 6" xfId="1295"/>
    <cellStyle name="Normal 53 7" xfId="1296"/>
    <cellStyle name="Normal 53 8" xfId="1297"/>
    <cellStyle name="Normal 53 9" xfId="1298"/>
    <cellStyle name="Normal 54" xfId="1299"/>
    <cellStyle name="Normal 54 10" xfId="1300"/>
    <cellStyle name="Normal 54 11" xfId="1301"/>
    <cellStyle name="Normal 54 12" xfId="1302"/>
    <cellStyle name="Normal 54 13" xfId="1303"/>
    <cellStyle name="Normal 54 14" xfId="1304"/>
    <cellStyle name="Normal 54 15" xfId="1305"/>
    <cellStyle name="Normal 54 16" xfId="1306"/>
    <cellStyle name="Normal 54 17" xfId="1307"/>
    <cellStyle name="Normal 54 18" xfId="1308"/>
    <cellStyle name="Normal 54 19" xfId="1309"/>
    <cellStyle name="Normal 54 2" xfId="1310"/>
    <cellStyle name="Normal 54 20" xfId="1311"/>
    <cellStyle name="Normal 54 21" xfId="1312"/>
    <cellStyle name="Normal 54 22" xfId="1313"/>
    <cellStyle name="Normal 54 3" xfId="1314"/>
    <cellStyle name="Normal 54 4" xfId="1315"/>
    <cellStyle name="Normal 54 5" xfId="1316"/>
    <cellStyle name="Normal 54 6" xfId="1317"/>
    <cellStyle name="Normal 54 7" xfId="1318"/>
    <cellStyle name="Normal 54 8" xfId="1319"/>
    <cellStyle name="Normal 54 9" xfId="1320"/>
    <cellStyle name="Normal 55" xfId="1321"/>
    <cellStyle name="Normal 55 10" xfId="1322"/>
    <cellStyle name="Normal 55 11" xfId="1323"/>
    <cellStyle name="Normal 55 12" xfId="1324"/>
    <cellStyle name="Normal 55 13" xfId="1325"/>
    <cellStyle name="Normal 55 14" xfId="1326"/>
    <cellStyle name="Normal 55 15" xfId="1327"/>
    <cellStyle name="Normal 55 16" xfId="1328"/>
    <cellStyle name="Normal 55 17" xfId="1329"/>
    <cellStyle name="Normal 55 18" xfId="1330"/>
    <cellStyle name="Normal 55 19" xfId="1331"/>
    <cellStyle name="Normal 55 2" xfId="1332"/>
    <cellStyle name="Normal 55 20" xfId="1333"/>
    <cellStyle name="Normal 55 21" xfId="1334"/>
    <cellStyle name="Normal 55 22" xfId="1335"/>
    <cellStyle name="Normal 55 3" xfId="1336"/>
    <cellStyle name="Normal 55 4" xfId="1337"/>
    <cellStyle name="Normal 55 5" xfId="1338"/>
    <cellStyle name="Normal 55 6" xfId="1339"/>
    <cellStyle name="Normal 55 7" xfId="1340"/>
    <cellStyle name="Normal 55 8" xfId="1341"/>
    <cellStyle name="Normal 55 9" xfId="1342"/>
    <cellStyle name="Normal 56" xfId="1343"/>
    <cellStyle name="Normal 56 10" xfId="1344"/>
    <cellStyle name="Normal 56 11" xfId="1345"/>
    <cellStyle name="Normal 56 12" xfId="1346"/>
    <cellStyle name="Normal 56 13" xfId="1347"/>
    <cellStyle name="Normal 56 14" xfId="1348"/>
    <cellStyle name="Normal 56 15" xfId="1349"/>
    <cellStyle name="Normal 56 16" xfId="1350"/>
    <cellStyle name="Normal 56 17" xfId="1351"/>
    <cellStyle name="Normal 56 18" xfId="1352"/>
    <cellStyle name="Normal 56 19" xfId="1353"/>
    <cellStyle name="Normal 56 2" xfId="1354"/>
    <cellStyle name="Normal 56 20" xfId="1355"/>
    <cellStyle name="Normal 56 21" xfId="1356"/>
    <cellStyle name="Normal 56 22" xfId="1357"/>
    <cellStyle name="Normal 56 3" xfId="1358"/>
    <cellStyle name="Normal 56 4" xfId="1359"/>
    <cellStyle name="Normal 56 5" xfId="1360"/>
    <cellStyle name="Normal 56 6" xfId="1361"/>
    <cellStyle name="Normal 56 7" xfId="1362"/>
    <cellStyle name="Normal 56 8" xfId="1363"/>
    <cellStyle name="Normal 56 9" xfId="1364"/>
    <cellStyle name="Normal 57" xfId="1365"/>
    <cellStyle name="Normal 57 10" xfId="1366"/>
    <cellStyle name="Normal 57 11" xfId="1367"/>
    <cellStyle name="Normal 57 12" xfId="1368"/>
    <cellStyle name="Normal 57 13" xfId="1369"/>
    <cellStyle name="Normal 57 14" xfId="1370"/>
    <cellStyle name="Normal 57 15" xfId="1371"/>
    <cellStyle name="Normal 57 16" xfId="1372"/>
    <cellStyle name="Normal 57 17" xfId="1373"/>
    <cellStyle name="Normal 57 18" xfId="1374"/>
    <cellStyle name="Normal 57 19" xfId="1375"/>
    <cellStyle name="Normal 57 2" xfId="1376"/>
    <cellStyle name="Normal 57 20" xfId="1377"/>
    <cellStyle name="Normal 57 21" xfId="1378"/>
    <cellStyle name="Normal 57 22" xfId="1379"/>
    <cellStyle name="Normal 57 3" xfId="1380"/>
    <cellStyle name="Normal 57 4" xfId="1381"/>
    <cellStyle name="Normal 57 5" xfId="1382"/>
    <cellStyle name="Normal 57 6" xfId="1383"/>
    <cellStyle name="Normal 57 7" xfId="1384"/>
    <cellStyle name="Normal 57 8" xfId="1385"/>
    <cellStyle name="Normal 57 9" xfId="1386"/>
    <cellStyle name="Normal 58" xfId="1387"/>
    <cellStyle name="Normal 58 10" xfId="1388"/>
    <cellStyle name="Normal 58 11" xfId="1389"/>
    <cellStyle name="Normal 58 12" xfId="1390"/>
    <cellStyle name="Normal 58 13" xfId="1391"/>
    <cellStyle name="Normal 58 14" xfId="1392"/>
    <cellStyle name="Normal 58 15" xfId="1393"/>
    <cellStyle name="Normal 58 16" xfId="1394"/>
    <cellStyle name="Normal 58 17" xfId="1395"/>
    <cellStyle name="Normal 58 18" xfId="1396"/>
    <cellStyle name="Normal 58 19" xfId="1397"/>
    <cellStyle name="Normal 58 2" xfId="1398"/>
    <cellStyle name="Normal 58 20" xfId="1399"/>
    <cellStyle name="Normal 58 21" xfId="1400"/>
    <cellStyle name="Normal 58 22" xfId="1401"/>
    <cellStyle name="Normal 58 3" xfId="1402"/>
    <cellStyle name="Normal 58 4" xfId="1403"/>
    <cellStyle name="Normal 58 5" xfId="1404"/>
    <cellStyle name="Normal 58 6" xfId="1405"/>
    <cellStyle name="Normal 58 7" xfId="1406"/>
    <cellStyle name="Normal 58 8" xfId="1407"/>
    <cellStyle name="Normal 58 9" xfId="1408"/>
    <cellStyle name="Normal 59" xfId="1409"/>
    <cellStyle name="Normal 59 10" xfId="1410"/>
    <cellStyle name="Normal 59 11" xfId="1411"/>
    <cellStyle name="Normal 59 12" xfId="1412"/>
    <cellStyle name="Normal 59 13" xfId="1413"/>
    <cellStyle name="Normal 59 14" xfId="1414"/>
    <cellStyle name="Normal 59 15" xfId="1415"/>
    <cellStyle name="Normal 59 16" xfId="1416"/>
    <cellStyle name="Normal 59 17" xfId="1417"/>
    <cellStyle name="Normal 59 18" xfId="1418"/>
    <cellStyle name="Normal 59 19" xfId="1419"/>
    <cellStyle name="Normal 59 2" xfId="1420"/>
    <cellStyle name="Normal 59 20" xfId="1421"/>
    <cellStyle name="Normal 59 21" xfId="1422"/>
    <cellStyle name="Normal 59 22" xfId="1423"/>
    <cellStyle name="Normal 59 3" xfId="1424"/>
    <cellStyle name="Normal 59 4" xfId="1425"/>
    <cellStyle name="Normal 59 5" xfId="1426"/>
    <cellStyle name="Normal 59 6" xfId="1427"/>
    <cellStyle name="Normal 59 7" xfId="1428"/>
    <cellStyle name="Normal 59 8" xfId="1429"/>
    <cellStyle name="Normal 59 9" xfId="1430"/>
    <cellStyle name="Normal 6" xfId="1431"/>
    <cellStyle name="Normal 6 10" xfId="1432"/>
    <cellStyle name="Normal 6 11" xfId="1433"/>
    <cellStyle name="Normal 6 12" xfId="1434"/>
    <cellStyle name="Normal 6 13" xfId="1435"/>
    <cellStyle name="Normal 6 14" xfId="1436"/>
    <cellStyle name="Normal 6 15" xfId="1437"/>
    <cellStyle name="Normal 6 16" xfId="1438"/>
    <cellStyle name="Normal 6 17" xfId="1439"/>
    <cellStyle name="Normal 6 18" xfId="1440"/>
    <cellStyle name="Normal 6 19" xfId="1441"/>
    <cellStyle name="Normal 6 2" xfId="1442"/>
    <cellStyle name="Normal 6 20" xfId="1443"/>
    <cellStyle name="Normal 6 21" xfId="1444"/>
    <cellStyle name="Normal 6 22" xfId="1445"/>
    <cellStyle name="Normal 6 3" xfId="1446"/>
    <cellStyle name="Normal 6 4" xfId="1447"/>
    <cellStyle name="Normal 6 5" xfId="1448"/>
    <cellStyle name="Normal 6 6" xfId="1449"/>
    <cellStyle name="Normal 6 7" xfId="1450"/>
    <cellStyle name="Normal 6 8" xfId="1451"/>
    <cellStyle name="Normal 6 9" xfId="1452"/>
    <cellStyle name="Normal 60" xfId="1453"/>
    <cellStyle name="Normal 60 10" xfId="1454"/>
    <cellStyle name="Normal 60 11" xfId="1455"/>
    <cellStyle name="Normal 60 12" xfId="1456"/>
    <cellStyle name="Normal 60 13" xfId="1457"/>
    <cellStyle name="Normal 60 14" xfId="1458"/>
    <cellStyle name="Normal 60 15" xfId="1459"/>
    <cellStyle name="Normal 60 16" xfId="1460"/>
    <cellStyle name="Normal 60 17" xfId="1461"/>
    <cellStyle name="Normal 60 18" xfId="1462"/>
    <cellStyle name="Normal 60 19" xfId="1463"/>
    <cellStyle name="Normal 60 2" xfId="1464"/>
    <cellStyle name="Normal 60 20" xfId="1465"/>
    <cellStyle name="Normal 60 21" xfId="1466"/>
    <cellStyle name="Normal 60 22" xfId="1467"/>
    <cellStyle name="Normal 60 3" xfId="1468"/>
    <cellStyle name="Normal 60 4" xfId="1469"/>
    <cellStyle name="Normal 60 5" xfId="1470"/>
    <cellStyle name="Normal 60 6" xfId="1471"/>
    <cellStyle name="Normal 60 7" xfId="1472"/>
    <cellStyle name="Normal 60 8" xfId="1473"/>
    <cellStyle name="Normal 60 9" xfId="1474"/>
    <cellStyle name="Normal 61" xfId="1475"/>
    <cellStyle name="Normal 61 10" xfId="1476"/>
    <cellStyle name="Normal 61 11" xfId="1477"/>
    <cellStyle name="Normal 61 12" xfId="1478"/>
    <cellStyle name="Normal 61 13" xfId="1479"/>
    <cellStyle name="Normal 61 14" xfId="1480"/>
    <cellStyle name="Normal 61 15" xfId="1481"/>
    <cellStyle name="Normal 61 16" xfId="1482"/>
    <cellStyle name="Normal 61 17" xfId="1483"/>
    <cellStyle name="Normal 61 18" xfId="1484"/>
    <cellStyle name="Normal 61 19" xfId="1485"/>
    <cellStyle name="Normal 61 2" xfId="1486"/>
    <cellStyle name="Normal 61 20" xfId="1487"/>
    <cellStyle name="Normal 61 21" xfId="1488"/>
    <cellStyle name="Normal 61 22" xfId="1489"/>
    <cellStyle name="Normal 61 3" xfId="1490"/>
    <cellStyle name="Normal 61 4" xfId="1491"/>
    <cellStyle name="Normal 61 5" xfId="1492"/>
    <cellStyle name="Normal 61 6" xfId="1493"/>
    <cellStyle name="Normal 61 7" xfId="1494"/>
    <cellStyle name="Normal 61 8" xfId="1495"/>
    <cellStyle name="Normal 61 9" xfId="1496"/>
    <cellStyle name="Normal 62" xfId="1497"/>
    <cellStyle name="Normal 62 10" xfId="1498"/>
    <cellStyle name="Normal 62 11" xfId="1499"/>
    <cellStyle name="Normal 62 12" xfId="1500"/>
    <cellStyle name="Normal 62 13" xfId="1501"/>
    <cellStyle name="Normal 62 14" xfId="1502"/>
    <cellStyle name="Normal 62 15" xfId="1503"/>
    <cellStyle name="Normal 62 16" xfId="1504"/>
    <cellStyle name="Normal 62 17" xfId="1505"/>
    <cellStyle name="Normal 62 18" xfId="1506"/>
    <cellStyle name="Normal 62 19" xfId="1507"/>
    <cellStyle name="Normal 62 2" xfId="1508"/>
    <cellStyle name="Normal 62 20" xfId="1509"/>
    <cellStyle name="Normal 62 21" xfId="1510"/>
    <cellStyle name="Normal 62 22" xfId="1511"/>
    <cellStyle name="Normal 62 3" xfId="1512"/>
    <cellStyle name="Normal 62 4" xfId="1513"/>
    <cellStyle name="Normal 62 5" xfId="1514"/>
    <cellStyle name="Normal 62 6" xfId="1515"/>
    <cellStyle name="Normal 62 7" xfId="1516"/>
    <cellStyle name="Normal 62 8" xfId="1517"/>
    <cellStyle name="Normal 62 9" xfId="1518"/>
    <cellStyle name="Normal 63" xfId="1519"/>
    <cellStyle name="Normal 63 10" xfId="1520"/>
    <cellStyle name="Normal 63 11" xfId="1521"/>
    <cellStyle name="Normal 63 12" xfId="1522"/>
    <cellStyle name="Normal 63 13" xfId="1523"/>
    <cellStyle name="Normal 63 14" xfId="1524"/>
    <cellStyle name="Normal 63 15" xfId="1525"/>
    <cellStyle name="Normal 63 16" xfId="1526"/>
    <cellStyle name="Normal 63 17" xfId="1527"/>
    <cellStyle name="Normal 63 18" xfId="1528"/>
    <cellStyle name="Normal 63 19" xfId="1529"/>
    <cellStyle name="Normal 63 2" xfId="1530"/>
    <cellStyle name="Normal 63 20" xfId="1531"/>
    <cellStyle name="Normal 63 21" xfId="1532"/>
    <cellStyle name="Normal 63 22" xfId="1533"/>
    <cellStyle name="Normal 63 3" xfId="1534"/>
    <cellStyle name="Normal 63 4" xfId="1535"/>
    <cellStyle name="Normal 63 5" xfId="1536"/>
    <cellStyle name="Normal 63 6" xfId="1537"/>
    <cellStyle name="Normal 63 7" xfId="1538"/>
    <cellStyle name="Normal 63 8" xfId="1539"/>
    <cellStyle name="Normal 63 9" xfId="1540"/>
    <cellStyle name="Normal 64" xfId="1541"/>
    <cellStyle name="Normal 64 10" xfId="1542"/>
    <cellStyle name="Normal 64 11" xfId="1543"/>
    <cellStyle name="Normal 64 12" xfId="1544"/>
    <cellStyle name="Normal 64 13" xfId="1545"/>
    <cellStyle name="Normal 64 14" xfId="1546"/>
    <cellStyle name="Normal 64 15" xfId="1547"/>
    <cellStyle name="Normal 64 16" xfId="1548"/>
    <cellStyle name="Normal 64 17" xfId="1549"/>
    <cellStyle name="Normal 64 18" xfId="1550"/>
    <cellStyle name="Normal 64 19" xfId="1551"/>
    <cellStyle name="Normal 64 2" xfId="1552"/>
    <cellStyle name="Normal 64 20" xfId="1553"/>
    <cellStyle name="Normal 64 21" xfId="1554"/>
    <cellStyle name="Normal 64 22" xfId="1555"/>
    <cellStyle name="Normal 64 3" xfId="1556"/>
    <cellStyle name="Normal 64 4" xfId="1557"/>
    <cellStyle name="Normal 64 5" xfId="1558"/>
    <cellStyle name="Normal 64 6" xfId="1559"/>
    <cellStyle name="Normal 64 7" xfId="1560"/>
    <cellStyle name="Normal 64 8" xfId="1561"/>
    <cellStyle name="Normal 64 9" xfId="1562"/>
    <cellStyle name="Normal 65" xfId="1563"/>
    <cellStyle name="Normal 65 10" xfId="1564"/>
    <cellStyle name="Normal 65 11" xfId="1565"/>
    <cellStyle name="Normal 65 12" xfId="1566"/>
    <cellStyle name="Normal 65 13" xfId="1567"/>
    <cellStyle name="Normal 65 14" xfId="1568"/>
    <cellStyle name="Normal 65 15" xfId="1569"/>
    <cellStyle name="Normal 65 16" xfId="1570"/>
    <cellStyle name="Normal 65 17" xfId="1571"/>
    <cellStyle name="Normal 65 18" xfId="1572"/>
    <cellStyle name="Normal 65 19" xfId="1573"/>
    <cellStyle name="Normal 65 2" xfId="1574"/>
    <cellStyle name="Normal 65 20" xfId="1575"/>
    <cellStyle name="Normal 65 21" xfId="1576"/>
    <cellStyle name="Normal 65 22" xfId="1577"/>
    <cellStyle name="Normal 65 3" xfId="1578"/>
    <cellStyle name="Normal 65 4" xfId="1579"/>
    <cellStyle name="Normal 65 5" xfId="1580"/>
    <cellStyle name="Normal 65 6" xfId="1581"/>
    <cellStyle name="Normal 65 7" xfId="1582"/>
    <cellStyle name="Normal 65 8" xfId="1583"/>
    <cellStyle name="Normal 65 9" xfId="1584"/>
    <cellStyle name="Normal 66" xfId="1585"/>
    <cellStyle name="Normal 66 10" xfId="1586"/>
    <cellStyle name="Normal 66 11" xfId="1587"/>
    <cellStyle name="Normal 66 12" xfId="1588"/>
    <cellStyle name="Normal 66 13" xfId="1589"/>
    <cellStyle name="Normal 66 14" xfId="1590"/>
    <cellStyle name="Normal 66 15" xfId="1591"/>
    <cellStyle name="Normal 66 16" xfId="1592"/>
    <cellStyle name="Normal 66 17" xfId="1593"/>
    <cellStyle name="Normal 66 18" xfId="1594"/>
    <cellStyle name="Normal 66 19" xfId="1595"/>
    <cellStyle name="Normal 66 2" xfId="1596"/>
    <cellStyle name="Normal 66 20" xfId="1597"/>
    <cellStyle name="Normal 66 21" xfId="1598"/>
    <cellStyle name="Normal 66 22" xfId="1599"/>
    <cellStyle name="Normal 66 3" xfId="1600"/>
    <cellStyle name="Normal 66 4" xfId="1601"/>
    <cellStyle name="Normal 66 5" xfId="1602"/>
    <cellStyle name="Normal 66 6" xfId="1603"/>
    <cellStyle name="Normal 66 7" xfId="1604"/>
    <cellStyle name="Normal 66 8" xfId="1605"/>
    <cellStyle name="Normal 66 9" xfId="1606"/>
    <cellStyle name="Normal 67" xfId="1607"/>
    <cellStyle name="Normal 67 10" xfId="1608"/>
    <cellStyle name="Normal 67 11" xfId="1609"/>
    <cellStyle name="Normal 67 12" xfId="1610"/>
    <cellStyle name="Normal 67 13" xfId="1611"/>
    <cellStyle name="Normal 67 14" xfId="1612"/>
    <cellStyle name="Normal 67 15" xfId="1613"/>
    <cellStyle name="Normal 67 16" xfId="1614"/>
    <cellStyle name="Normal 67 17" xfId="1615"/>
    <cellStyle name="Normal 67 18" xfId="1616"/>
    <cellStyle name="Normal 67 19" xfId="1617"/>
    <cellStyle name="Normal 67 2" xfId="1618"/>
    <cellStyle name="Normal 67 20" xfId="1619"/>
    <cellStyle name="Normal 67 21" xfId="1620"/>
    <cellStyle name="Normal 67 22" xfId="1621"/>
    <cellStyle name="Normal 67 3" xfId="1622"/>
    <cellStyle name="Normal 67 4" xfId="1623"/>
    <cellStyle name="Normal 67 5" xfId="1624"/>
    <cellStyle name="Normal 67 6" xfId="1625"/>
    <cellStyle name="Normal 67 7" xfId="1626"/>
    <cellStyle name="Normal 67 8" xfId="1627"/>
    <cellStyle name="Normal 67 9" xfId="1628"/>
    <cellStyle name="Normal 68" xfId="1629"/>
    <cellStyle name="Normal 68 10" xfId="1630"/>
    <cellStyle name="Normal 68 11" xfId="1631"/>
    <cellStyle name="Normal 68 12" xfId="1632"/>
    <cellStyle name="Normal 68 13" xfId="1633"/>
    <cellStyle name="Normal 68 14" xfId="1634"/>
    <cellStyle name="Normal 68 15" xfId="1635"/>
    <cellStyle name="Normal 68 16" xfId="1636"/>
    <cellStyle name="Normal 68 17" xfId="1637"/>
    <cellStyle name="Normal 68 18" xfId="1638"/>
    <cellStyle name="Normal 68 19" xfId="1639"/>
    <cellStyle name="Normal 68 2" xfId="1640"/>
    <cellStyle name="Normal 68 20" xfId="1641"/>
    <cellStyle name="Normal 68 21" xfId="1642"/>
    <cellStyle name="Normal 68 22" xfId="1643"/>
    <cellStyle name="Normal 68 3" xfId="1644"/>
    <cellStyle name="Normal 68 4" xfId="1645"/>
    <cellStyle name="Normal 68 5" xfId="1646"/>
    <cellStyle name="Normal 68 6" xfId="1647"/>
    <cellStyle name="Normal 68 7" xfId="1648"/>
    <cellStyle name="Normal 68 8" xfId="1649"/>
    <cellStyle name="Normal 68 9" xfId="1650"/>
    <cellStyle name="Normal 69" xfId="1651"/>
    <cellStyle name="Normal 69 10" xfId="1652"/>
    <cellStyle name="Normal 69 11" xfId="1653"/>
    <cellStyle name="Normal 69 12" xfId="1654"/>
    <cellStyle name="Normal 69 13" xfId="1655"/>
    <cellStyle name="Normal 69 14" xfId="1656"/>
    <cellStyle name="Normal 69 15" xfId="1657"/>
    <cellStyle name="Normal 69 16" xfId="1658"/>
    <cellStyle name="Normal 69 17" xfId="1659"/>
    <cellStyle name="Normal 69 18" xfId="1660"/>
    <cellStyle name="Normal 69 19" xfId="1661"/>
    <cellStyle name="Normal 69 2" xfId="1662"/>
    <cellStyle name="Normal 69 20" xfId="1663"/>
    <cellStyle name="Normal 69 21" xfId="1664"/>
    <cellStyle name="Normal 69 22" xfId="1665"/>
    <cellStyle name="Normal 69 3" xfId="1666"/>
    <cellStyle name="Normal 69 4" xfId="1667"/>
    <cellStyle name="Normal 69 5" xfId="1668"/>
    <cellStyle name="Normal 69 6" xfId="1669"/>
    <cellStyle name="Normal 69 7" xfId="1670"/>
    <cellStyle name="Normal 69 8" xfId="1671"/>
    <cellStyle name="Normal 69 9" xfId="1672"/>
    <cellStyle name="Normal 7" xfId="1673"/>
    <cellStyle name="Normal 7 10" xfId="1674"/>
    <cellStyle name="Normal 7 11" xfId="1675"/>
    <cellStyle name="Normal 7 12" xfId="1676"/>
    <cellStyle name="Normal 7 13" xfId="1677"/>
    <cellStyle name="Normal 7 14" xfId="1678"/>
    <cellStyle name="Normal 7 15" xfId="1679"/>
    <cellStyle name="Normal 7 16" xfId="1680"/>
    <cellStyle name="Normal 7 17" xfId="1681"/>
    <cellStyle name="Normal 7 18" xfId="1682"/>
    <cellStyle name="Normal 7 19" xfId="1683"/>
    <cellStyle name="Normal 7 2" xfId="1684"/>
    <cellStyle name="Normal 7 20" xfId="1685"/>
    <cellStyle name="Normal 7 21" xfId="1686"/>
    <cellStyle name="Normal 7 22" xfId="1687"/>
    <cellStyle name="Normal 7 3" xfId="1688"/>
    <cellStyle name="Normal 7 4" xfId="1689"/>
    <cellStyle name="Normal 7 5" xfId="1690"/>
    <cellStyle name="Normal 7 6" xfId="1691"/>
    <cellStyle name="Normal 7 7" xfId="1692"/>
    <cellStyle name="Normal 7 8" xfId="1693"/>
    <cellStyle name="Normal 7 9" xfId="1694"/>
    <cellStyle name="Normal 70" xfId="1695"/>
    <cellStyle name="Normal 70 10" xfId="1696"/>
    <cellStyle name="Normal 70 11" xfId="1697"/>
    <cellStyle name="Normal 70 12" xfId="1698"/>
    <cellStyle name="Normal 70 13" xfId="1699"/>
    <cellStyle name="Normal 70 14" xfId="1700"/>
    <cellStyle name="Normal 70 15" xfId="1701"/>
    <cellStyle name="Normal 70 16" xfId="1702"/>
    <cellStyle name="Normal 70 17" xfId="1703"/>
    <cellStyle name="Normal 70 18" xfId="1704"/>
    <cellStyle name="Normal 70 19" xfId="1705"/>
    <cellStyle name="Normal 70 2" xfId="1706"/>
    <cellStyle name="Normal 70 20" xfId="1707"/>
    <cellStyle name="Normal 70 21" xfId="1708"/>
    <cellStyle name="Normal 70 22" xfId="1709"/>
    <cellStyle name="Normal 70 3" xfId="1710"/>
    <cellStyle name="Normal 70 4" xfId="1711"/>
    <cellStyle name="Normal 70 5" xfId="1712"/>
    <cellStyle name="Normal 70 6" xfId="1713"/>
    <cellStyle name="Normal 70 7" xfId="1714"/>
    <cellStyle name="Normal 70 8" xfId="1715"/>
    <cellStyle name="Normal 70 9" xfId="1716"/>
    <cellStyle name="Normal 71" xfId="1717"/>
    <cellStyle name="Normal 71 10" xfId="1718"/>
    <cellStyle name="Normal 71 11" xfId="1719"/>
    <cellStyle name="Normal 71 12" xfId="1720"/>
    <cellStyle name="Normal 71 13" xfId="1721"/>
    <cellStyle name="Normal 71 14" xfId="1722"/>
    <cellStyle name="Normal 71 15" xfId="1723"/>
    <cellStyle name="Normal 71 16" xfId="1724"/>
    <cellStyle name="Normal 71 17" xfId="1725"/>
    <cellStyle name="Normal 71 18" xfId="1726"/>
    <cellStyle name="Normal 71 19" xfId="1727"/>
    <cellStyle name="Normal 71 2" xfId="1728"/>
    <cellStyle name="Normal 71 20" xfId="1729"/>
    <cellStyle name="Normal 71 21" xfId="1730"/>
    <cellStyle name="Normal 71 22" xfId="1731"/>
    <cellStyle name="Normal 71 3" xfId="1732"/>
    <cellStyle name="Normal 71 4" xfId="1733"/>
    <cellStyle name="Normal 71 5" xfId="1734"/>
    <cellStyle name="Normal 71 6" xfId="1735"/>
    <cellStyle name="Normal 71 7" xfId="1736"/>
    <cellStyle name="Normal 71 8" xfId="1737"/>
    <cellStyle name="Normal 71 9" xfId="1738"/>
    <cellStyle name="Normal 72" xfId="1739"/>
    <cellStyle name="Normal 72 10" xfId="1740"/>
    <cellStyle name="Normal 72 11" xfId="1741"/>
    <cellStyle name="Normal 72 12" xfId="1742"/>
    <cellStyle name="Normal 72 13" xfId="1743"/>
    <cellStyle name="Normal 72 14" xfId="1744"/>
    <cellStyle name="Normal 72 15" xfId="1745"/>
    <cellStyle name="Normal 72 16" xfId="1746"/>
    <cellStyle name="Normal 72 17" xfId="1747"/>
    <cellStyle name="Normal 72 18" xfId="1748"/>
    <cellStyle name="Normal 72 19" xfId="1749"/>
    <cellStyle name="Normal 72 2" xfId="1750"/>
    <cellStyle name="Normal 72 20" xfId="1751"/>
    <cellStyle name="Normal 72 21" xfId="1752"/>
    <cellStyle name="Normal 72 22" xfId="1753"/>
    <cellStyle name="Normal 72 3" xfId="1754"/>
    <cellStyle name="Normal 72 4" xfId="1755"/>
    <cellStyle name="Normal 72 5" xfId="1756"/>
    <cellStyle name="Normal 72 6" xfId="1757"/>
    <cellStyle name="Normal 72 7" xfId="1758"/>
    <cellStyle name="Normal 72 8" xfId="1759"/>
    <cellStyle name="Normal 72 9" xfId="1760"/>
    <cellStyle name="Normal 73" xfId="1761"/>
    <cellStyle name="Normal 73 10" xfId="1762"/>
    <cellStyle name="Normal 73 11" xfId="1763"/>
    <cellStyle name="Normal 73 12" xfId="1764"/>
    <cellStyle name="Normal 73 13" xfId="1765"/>
    <cellStyle name="Normal 73 14" xfId="1766"/>
    <cellStyle name="Normal 73 15" xfId="1767"/>
    <cellStyle name="Normal 73 16" xfId="1768"/>
    <cellStyle name="Normal 73 17" xfId="1769"/>
    <cellStyle name="Normal 73 18" xfId="1770"/>
    <cellStyle name="Normal 73 19" xfId="1771"/>
    <cellStyle name="Normal 73 2" xfId="1772"/>
    <cellStyle name="Normal 73 20" xfId="1773"/>
    <cellStyle name="Normal 73 21" xfId="1774"/>
    <cellStyle name="Normal 73 22" xfId="1775"/>
    <cellStyle name="Normal 73 3" xfId="1776"/>
    <cellStyle name="Normal 73 4" xfId="1777"/>
    <cellStyle name="Normal 73 5" xfId="1778"/>
    <cellStyle name="Normal 73 6" xfId="1779"/>
    <cellStyle name="Normal 73 7" xfId="1780"/>
    <cellStyle name="Normal 73 8" xfId="1781"/>
    <cellStyle name="Normal 73 9" xfId="1782"/>
    <cellStyle name="Normal 74" xfId="1783"/>
    <cellStyle name="Normal 74 10" xfId="1784"/>
    <cellStyle name="Normal 74 11" xfId="1785"/>
    <cellStyle name="Normal 74 12" xfId="1786"/>
    <cellStyle name="Normal 74 13" xfId="1787"/>
    <cellStyle name="Normal 74 14" xfId="1788"/>
    <cellStyle name="Normal 74 15" xfId="1789"/>
    <cellStyle name="Normal 74 16" xfId="1790"/>
    <cellStyle name="Normal 74 17" xfId="1791"/>
    <cellStyle name="Normal 74 18" xfId="1792"/>
    <cellStyle name="Normal 74 19" xfId="1793"/>
    <cellStyle name="Normal 74 2" xfId="1794"/>
    <cellStyle name="Normal 74 20" xfId="1795"/>
    <cellStyle name="Normal 74 21" xfId="1796"/>
    <cellStyle name="Normal 74 22" xfId="1797"/>
    <cellStyle name="Normal 74 3" xfId="1798"/>
    <cellStyle name="Normal 74 4" xfId="1799"/>
    <cellStyle name="Normal 74 5" xfId="1800"/>
    <cellStyle name="Normal 74 6" xfId="1801"/>
    <cellStyle name="Normal 74 7" xfId="1802"/>
    <cellStyle name="Normal 74 8" xfId="1803"/>
    <cellStyle name="Normal 74 9" xfId="1804"/>
    <cellStyle name="Normal 75" xfId="1805"/>
    <cellStyle name="Normal 75 10" xfId="1806"/>
    <cellStyle name="Normal 75 11" xfId="1807"/>
    <cellStyle name="Normal 75 12" xfId="1808"/>
    <cellStyle name="Normal 75 13" xfId="1809"/>
    <cellStyle name="Normal 75 14" xfId="1810"/>
    <cellStyle name="Normal 75 15" xfId="1811"/>
    <cellStyle name="Normal 75 16" xfId="1812"/>
    <cellStyle name="Normal 75 17" xfId="1813"/>
    <cellStyle name="Normal 75 18" xfId="1814"/>
    <cellStyle name="Normal 75 19" xfId="1815"/>
    <cellStyle name="Normal 75 2" xfId="1816"/>
    <cellStyle name="Normal 75 20" xfId="1817"/>
    <cellStyle name="Normal 75 21" xfId="1818"/>
    <cellStyle name="Normal 75 22" xfId="1819"/>
    <cellStyle name="Normal 75 3" xfId="1820"/>
    <cellStyle name="Normal 75 4" xfId="1821"/>
    <cellStyle name="Normal 75 5" xfId="1822"/>
    <cellStyle name="Normal 75 6" xfId="1823"/>
    <cellStyle name="Normal 75 7" xfId="1824"/>
    <cellStyle name="Normal 75 8" xfId="1825"/>
    <cellStyle name="Normal 75 9" xfId="1826"/>
    <cellStyle name="Normal 76" xfId="1827"/>
    <cellStyle name="Normal 76 10" xfId="1828"/>
    <cellStyle name="Normal 76 11" xfId="1829"/>
    <cellStyle name="Normal 76 12" xfId="1830"/>
    <cellStyle name="Normal 76 13" xfId="1831"/>
    <cellStyle name="Normal 76 14" xfId="1832"/>
    <cellStyle name="Normal 76 15" xfId="1833"/>
    <cellStyle name="Normal 76 16" xfId="1834"/>
    <cellStyle name="Normal 76 17" xfId="1835"/>
    <cellStyle name="Normal 76 18" xfId="1836"/>
    <cellStyle name="Normal 76 19" xfId="1837"/>
    <cellStyle name="Normal 76 2" xfId="1838"/>
    <cellStyle name="Normal 76 20" xfId="1839"/>
    <cellStyle name="Normal 76 21" xfId="1840"/>
    <cellStyle name="Normal 76 22" xfId="1841"/>
    <cellStyle name="Normal 76 3" xfId="1842"/>
    <cellStyle name="Normal 76 4" xfId="1843"/>
    <cellStyle name="Normal 76 5" xfId="1844"/>
    <cellStyle name="Normal 76 6" xfId="1845"/>
    <cellStyle name="Normal 76 7" xfId="1846"/>
    <cellStyle name="Normal 76 8" xfId="1847"/>
    <cellStyle name="Normal 76 9" xfId="1848"/>
    <cellStyle name="Normal 77" xfId="1849"/>
    <cellStyle name="Normal 77 10" xfId="1850"/>
    <cellStyle name="Normal 77 11" xfId="1851"/>
    <cellStyle name="Normal 77 12" xfId="1852"/>
    <cellStyle name="Normal 77 13" xfId="1853"/>
    <cellStyle name="Normal 77 14" xfId="1854"/>
    <cellStyle name="Normal 77 15" xfId="1855"/>
    <cellStyle name="Normal 77 16" xfId="1856"/>
    <cellStyle name="Normal 77 17" xfId="1857"/>
    <cellStyle name="Normal 77 18" xfId="1858"/>
    <cellStyle name="Normal 77 19" xfId="1859"/>
    <cellStyle name="Normal 77 2" xfId="1860"/>
    <cellStyle name="Normal 77 20" xfId="1861"/>
    <cellStyle name="Normal 77 21" xfId="1862"/>
    <cellStyle name="Normal 77 22" xfId="1863"/>
    <cellStyle name="Normal 77 3" xfId="1864"/>
    <cellStyle name="Normal 77 4" xfId="1865"/>
    <cellStyle name="Normal 77 5" xfId="1866"/>
    <cellStyle name="Normal 77 6" xfId="1867"/>
    <cellStyle name="Normal 77 7" xfId="1868"/>
    <cellStyle name="Normal 77 8" xfId="1869"/>
    <cellStyle name="Normal 77 9" xfId="1870"/>
    <cellStyle name="Normal 78" xfId="1871"/>
    <cellStyle name="Normal 78 10" xfId="1872"/>
    <cellStyle name="Normal 78 11" xfId="1873"/>
    <cellStyle name="Normal 78 12" xfId="1874"/>
    <cellStyle name="Normal 78 13" xfId="1875"/>
    <cellStyle name="Normal 78 14" xfId="1876"/>
    <cellStyle name="Normal 78 15" xfId="1877"/>
    <cellStyle name="Normal 78 16" xfId="1878"/>
    <cellStyle name="Normal 78 17" xfId="1879"/>
    <cellStyle name="Normal 78 18" xfId="1880"/>
    <cellStyle name="Normal 78 19" xfId="1881"/>
    <cellStyle name="Normal 78 2" xfId="1882"/>
    <cellStyle name="Normal 78 20" xfId="1883"/>
    <cellStyle name="Normal 78 21" xfId="1884"/>
    <cellStyle name="Normal 78 22" xfId="1885"/>
    <cellStyle name="Normal 78 3" xfId="1886"/>
    <cellStyle name="Normal 78 4" xfId="1887"/>
    <cellStyle name="Normal 78 5" xfId="1888"/>
    <cellStyle name="Normal 78 6" xfId="1889"/>
    <cellStyle name="Normal 78 7" xfId="1890"/>
    <cellStyle name="Normal 78 8" xfId="1891"/>
    <cellStyle name="Normal 78 9" xfId="1892"/>
    <cellStyle name="Normal 79" xfId="1893"/>
    <cellStyle name="Normal 79 10" xfId="1894"/>
    <cellStyle name="Normal 79 11" xfId="1895"/>
    <cellStyle name="Normal 79 12" xfId="1896"/>
    <cellStyle name="Normal 79 13" xfId="1897"/>
    <cellStyle name="Normal 79 14" xfId="1898"/>
    <cellStyle name="Normal 79 15" xfId="1899"/>
    <cellStyle name="Normal 79 16" xfId="1900"/>
    <cellStyle name="Normal 79 17" xfId="1901"/>
    <cellStyle name="Normal 79 18" xfId="1902"/>
    <cellStyle name="Normal 79 19" xfId="1903"/>
    <cellStyle name="Normal 79 2" xfId="1904"/>
    <cellStyle name="Normal 79 20" xfId="1905"/>
    <cellStyle name="Normal 79 21" xfId="1906"/>
    <cellStyle name="Normal 79 22" xfId="1907"/>
    <cellStyle name="Normal 79 3" xfId="1908"/>
    <cellStyle name="Normal 79 4" xfId="1909"/>
    <cellStyle name="Normal 79 5" xfId="1910"/>
    <cellStyle name="Normal 79 6" xfId="1911"/>
    <cellStyle name="Normal 79 7" xfId="1912"/>
    <cellStyle name="Normal 79 8" xfId="1913"/>
    <cellStyle name="Normal 79 9" xfId="1914"/>
    <cellStyle name="Normal 8" xfId="1915"/>
    <cellStyle name="Normal 8 10" xfId="1916"/>
    <cellStyle name="Normal 8 11" xfId="1917"/>
    <cellStyle name="Normal 8 12" xfId="1918"/>
    <cellStyle name="Normal 8 13" xfId="1919"/>
    <cellStyle name="Normal 8 14" xfId="1920"/>
    <cellStyle name="Normal 8 15" xfId="1921"/>
    <cellStyle name="Normal 8 16" xfId="1922"/>
    <cellStyle name="Normal 8 17" xfId="1923"/>
    <cellStyle name="Normal 8 18" xfId="1924"/>
    <cellStyle name="Normal 8 19" xfId="1925"/>
    <cellStyle name="Normal 8 2" xfId="1926"/>
    <cellStyle name="Normal 8 20" xfId="1927"/>
    <cellStyle name="Normal 8 21" xfId="1928"/>
    <cellStyle name="Normal 8 22" xfId="1929"/>
    <cellStyle name="Normal 8 3" xfId="1930"/>
    <cellStyle name="Normal 8 4" xfId="1931"/>
    <cellStyle name="Normal 8 5" xfId="1932"/>
    <cellStyle name="Normal 8 6" xfId="1933"/>
    <cellStyle name="Normal 8 7" xfId="1934"/>
    <cellStyle name="Normal 8 8" xfId="1935"/>
    <cellStyle name="Normal 8 9" xfId="1936"/>
    <cellStyle name="Normal 80" xfId="1937"/>
    <cellStyle name="Normal 80 10" xfId="1938"/>
    <cellStyle name="Normal 80 11" xfId="1939"/>
    <cellStyle name="Normal 80 12" xfId="1940"/>
    <cellStyle name="Normal 80 13" xfId="1941"/>
    <cellStyle name="Normal 80 14" xfId="1942"/>
    <cellStyle name="Normal 80 15" xfId="1943"/>
    <cellStyle name="Normal 80 16" xfId="1944"/>
    <cellStyle name="Normal 80 17" xfId="1945"/>
    <cellStyle name="Normal 80 18" xfId="1946"/>
    <cellStyle name="Normal 80 19" xfId="1947"/>
    <cellStyle name="Normal 80 2" xfId="1948"/>
    <cellStyle name="Normal 80 20" xfId="1949"/>
    <cellStyle name="Normal 80 21" xfId="1950"/>
    <cellStyle name="Normal 80 22" xfId="1951"/>
    <cellStyle name="Normal 80 3" xfId="1952"/>
    <cellStyle name="Normal 80 4" xfId="1953"/>
    <cellStyle name="Normal 80 5" xfId="1954"/>
    <cellStyle name="Normal 80 6" xfId="1955"/>
    <cellStyle name="Normal 80 7" xfId="1956"/>
    <cellStyle name="Normal 80 8" xfId="1957"/>
    <cellStyle name="Normal 80 9" xfId="1958"/>
    <cellStyle name="Normal 81" xfId="1959"/>
    <cellStyle name="Normal 81 10" xfId="1960"/>
    <cellStyle name="Normal 81 11" xfId="1961"/>
    <cellStyle name="Normal 81 12" xfId="1962"/>
    <cellStyle name="Normal 81 13" xfId="1963"/>
    <cellStyle name="Normal 81 14" xfId="1964"/>
    <cellStyle name="Normal 81 15" xfId="1965"/>
    <cellStyle name="Normal 81 16" xfId="1966"/>
    <cellStyle name="Normal 81 17" xfId="1967"/>
    <cellStyle name="Normal 81 18" xfId="1968"/>
    <cellStyle name="Normal 81 19" xfId="1969"/>
    <cellStyle name="Normal 81 2" xfId="1970"/>
    <cellStyle name="Normal 81 20" xfId="1971"/>
    <cellStyle name="Normal 81 21" xfId="1972"/>
    <cellStyle name="Normal 81 22" xfId="1973"/>
    <cellStyle name="Normal 81 3" xfId="1974"/>
    <cellStyle name="Normal 81 4" xfId="1975"/>
    <cellStyle name="Normal 81 5" xfId="1976"/>
    <cellStyle name="Normal 81 6" xfId="1977"/>
    <cellStyle name="Normal 81 7" xfId="1978"/>
    <cellStyle name="Normal 81 8" xfId="1979"/>
    <cellStyle name="Normal 81 9" xfId="1980"/>
    <cellStyle name="Normal 82" xfId="1981"/>
    <cellStyle name="Normal 82 10" xfId="1982"/>
    <cellStyle name="Normal 82 11" xfId="1983"/>
    <cellStyle name="Normal 82 12" xfId="1984"/>
    <cellStyle name="Normal 82 13" xfId="1985"/>
    <cellStyle name="Normal 82 14" xfId="1986"/>
    <cellStyle name="Normal 82 15" xfId="1987"/>
    <cellStyle name="Normal 82 16" xfId="1988"/>
    <cellStyle name="Normal 82 17" xfId="1989"/>
    <cellStyle name="Normal 82 18" xfId="1990"/>
    <cellStyle name="Normal 82 19" xfId="1991"/>
    <cellStyle name="Normal 82 2" xfId="1992"/>
    <cellStyle name="Normal 82 20" xfId="1993"/>
    <cellStyle name="Normal 82 21" xfId="1994"/>
    <cellStyle name="Normal 82 22" xfId="1995"/>
    <cellStyle name="Normal 82 3" xfId="1996"/>
    <cellStyle name="Normal 82 4" xfId="1997"/>
    <cellStyle name="Normal 82 5" xfId="1998"/>
    <cellStyle name="Normal 82 6" xfId="1999"/>
    <cellStyle name="Normal 82 7" xfId="2000"/>
    <cellStyle name="Normal 82 8" xfId="2001"/>
    <cellStyle name="Normal 82 9" xfId="2002"/>
    <cellStyle name="Normal 83" xfId="2003"/>
    <cellStyle name="Normal 83 10" xfId="2004"/>
    <cellStyle name="Normal 83 11" xfId="2005"/>
    <cellStyle name="Normal 83 12" xfId="2006"/>
    <cellStyle name="Normal 83 13" xfId="2007"/>
    <cellStyle name="Normal 83 14" xfId="2008"/>
    <cellStyle name="Normal 83 15" xfId="2009"/>
    <cellStyle name="Normal 83 16" xfId="2010"/>
    <cellStyle name="Normal 83 17" xfId="2011"/>
    <cellStyle name="Normal 83 18" xfId="2012"/>
    <cellStyle name="Normal 83 19" xfId="2013"/>
    <cellStyle name="Normal 83 2" xfId="2014"/>
    <cellStyle name="Normal 83 20" xfId="2015"/>
    <cellStyle name="Normal 83 21" xfId="2016"/>
    <cellStyle name="Normal 83 22" xfId="2017"/>
    <cellStyle name="Normal 83 3" xfId="2018"/>
    <cellStyle name="Normal 83 4" xfId="2019"/>
    <cellStyle name="Normal 83 5" xfId="2020"/>
    <cellStyle name="Normal 83 6" xfId="2021"/>
    <cellStyle name="Normal 83 7" xfId="2022"/>
    <cellStyle name="Normal 83 8" xfId="2023"/>
    <cellStyle name="Normal 83 9" xfId="2024"/>
    <cellStyle name="Normal 84" xfId="2025"/>
    <cellStyle name="Normal 84 10" xfId="2026"/>
    <cellStyle name="Normal 84 11" xfId="2027"/>
    <cellStyle name="Normal 84 12" xfId="2028"/>
    <cellStyle name="Normal 84 13" xfId="2029"/>
    <cellStyle name="Normal 84 14" xfId="2030"/>
    <cellStyle name="Normal 84 15" xfId="2031"/>
    <cellStyle name="Normal 84 16" xfId="2032"/>
    <cellStyle name="Normal 84 17" xfId="2033"/>
    <cellStyle name="Normal 84 18" xfId="2034"/>
    <cellStyle name="Normal 84 19" xfId="2035"/>
    <cellStyle name="Normal 84 2" xfId="2036"/>
    <cellStyle name="Normal 84 20" xfId="2037"/>
    <cellStyle name="Normal 84 21" xfId="2038"/>
    <cellStyle name="Normal 84 22" xfId="2039"/>
    <cellStyle name="Normal 84 3" xfId="2040"/>
    <cellStyle name="Normal 84 4" xfId="2041"/>
    <cellStyle name="Normal 84 5" xfId="2042"/>
    <cellStyle name="Normal 84 6" xfId="2043"/>
    <cellStyle name="Normal 84 7" xfId="2044"/>
    <cellStyle name="Normal 84 8" xfId="2045"/>
    <cellStyle name="Normal 84 9" xfId="2046"/>
    <cellStyle name="Normal 85" xfId="2047"/>
    <cellStyle name="Normal 85 10" xfId="2048"/>
    <cellStyle name="Normal 85 11" xfId="2049"/>
    <cellStyle name="Normal 85 12" xfId="2050"/>
    <cellStyle name="Normal 85 13" xfId="2051"/>
    <cellStyle name="Normal 85 14" xfId="2052"/>
    <cellStyle name="Normal 85 15" xfId="2053"/>
    <cellStyle name="Normal 85 16" xfId="2054"/>
    <cellStyle name="Normal 85 17" xfId="2055"/>
    <cellStyle name="Normal 85 18" xfId="2056"/>
    <cellStyle name="Normal 85 19" xfId="2057"/>
    <cellStyle name="Normal 85 2" xfId="2058"/>
    <cellStyle name="Normal 85 20" xfId="2059"/>
    <cellStyle name="Normal 85 21" xfId="2060"/>
    <cellStyle name="Normal 85 22" xfId="2061"/>
    <cellStyle name="Normal 85 3" xfId="2062"/>
    <cellStyle name="Normal 85 4" xfId="2063"/>
    <cellStyle name="Normal 85 5" xfId="2064"/>
    <cellStyle name="Normal 85 6" xfId="2065"/>
    <cellStyle name="Normal 85 7" xfId="2066"/>
    <cellStyle name="Normal 85 8" xfId="2067"/>
    <cellStyle name="Normal 85 9" xfId="2068"/>
    <cellStyle name="Normal 86" xfId="2069"/>
    <cellStyle name="Normal 86 10" xfId="2070"/>
    <cellStyle name="Normal 86 11" xfId="2071"/>
    <cellStyle name="Normal 86 12" xfId="2072"/>
    <cellStyle name="Normal 86 13" xfId="2073"/>
    <cellStyle name="Normal 86 14" xfId="2074"/>
    <cellStyle name="Normal 86 15" xfId="2075"/>
    <cellStyle name="Normal 86 16" xfId="2076"/>
    <cellStyle name="Normal 86 17" xfId="2077"/>
    <cellStyle name="Normal 86 18" xfId="2078"/>
    <cellStyle name="Normal 86 19" xfId="2079"/>
    <cellStyle name="Normal 86 2" xfId="2080"/>
    <cellStyle name="Normal 86 20" xfId="2081"/>
    <cellStyle name="Normal 86 21" xfId="2082"/>
    <cellStyle name="Normal 86 22" xfId="2083"/>
    <cellStyle name="Normal 86 3" xfId="2084"/>
    <cellStyle name="Normal 86 4" xfId="2085"/>
    <cellStyle name="Normal 86 5" xfId="2086"/>
    <cellStyle name="Normal 86 6" xfId="2087"/>
    <cellStyle name="Normal 86 7" xfId="2088"/>
    <cellStyle name="Normal 86 8" xfId="2089"/>
    <cellStyle name="Normal 86 9" xfId="2090"/>
    <cellStyle name="Normal 87" xfId="2091"/>
    <cellStyle name="Normal 87 10" xfId="2092"/>
    <cellStyle name="Normal 87 11" xfId="2093"/>
    <cellStyle name="Normal 87 12" xfId="2094"/>
    <cellStyle name="Normal 87 13" xfId="2095"/>
    <cellStyle name="Normal 87 14" xfId="2096"/>
    <cellStyle name="Normal 87 15" xfId="2097"/>
    <cellStyle name="Normal 87 16" xfId="2098"/>
    <cellStyle name="Normal 87 17" xfId="2099"/>
    <cellStyle name="Normal 87 18" xfId="2100"/>
    <cellStyle name="Normal 87 19" xfId="2101"/>
    <cellStyle name="Normal 87 2" xfId="2102"/>
    <cellStyle name="Normal 87 20" xfId="2103"/>
    <cellStyle name="Normal 87 21" xfId="2104"/>
    <cellStyle name="Normal 87 22" xfId="2105"/>
    <cellStyle name="Normal 87 3" xfId="2106"/>
    <cellStyle name="Normal 87 4" xfId="2107"/>
    <cellStyle name="Normal 87 5" xfId="2108"/>
    <cellStyle name="Normal 87 6" xfId="2109"/>
    <cellStyle name="Normal 87 7" xfId="2110"/>
    <cellStyle name="Normal 87 8" xfId="2111"/>
    <cellStyle name="Normal 87 9" xfId="2112"/>
    <cellStyle name="Normal 88" xfId="2113"/>
    <cellStyle name="Normal 88 10" xfId="2114"/>
    <cellStyle name="Normal 88 11" xfId="2115"/>
    <cellStyle name="Normal 88 12" xfId="2116"/>
    <cellStyle name="Normal 88 13" xfId="2117"/>
    <cellStyle name="Normal 88 14" xfId="2118"/>
    <cellStyle name="Normal 88 15" xfId="2119"/>
    <cellStyle name="Normal 88 16" xfId="2120"/>
    <cellStyle name="Normal 88 17" xfId="2121"/>
    <cellStyle name="Normal 88 18" xfId="2122"/>
    <cellStyle name="Normal 88 19" xfId="2123"/>
    <cellStyle name="Normal 88 2" xfId="2124"/>
    <cellStyle name="Normal 88 20" xfId="2125"/>
    <cellStyle name="Normal 88 21" xfId="2126"/>
    <cellStyle name="Normal 88 22" xfId="2127"/>
    <cellStyle name="Normal 88 3" xfId="2128"/>
    <cellStyle name="Normal 88 4" xfId="2129"/>
    <cellStyle name="Normal 88 5" xfId="2130"/>
    <cellStyle name="Normal 88 6" xfId="2131"/>
    <cellStyle name="Normal 88 7" xfId="2132"/>
    <cellStyle name="Normal 88 8" xfId="2133"/>
    <cellStyle name="Normal 88 9" xfId="2134"/>
    <cellStyle name="Normal 89" xfId="2135"/>
    <cellStyle name="Normal 89 10" xfId="2136"/>
    <cellStyle name="Normal 89 11" xfId="2137"/>
    <cellStyle name="Normal 89 12" xfId="2138"/>
    <cellStyle name="Normal 89 13" xfId="2139"/>
    <cellStyle name="Normal 89 14" xfId="2140"/>
    <cellStyle name="Normal 89 15" xfId="2141"/>
    <cellStyle name="Normal 89 16" xfId="2142"/>
    <cellStyle name="Normal 89 17" xfId="2143"/>
    <cellStyle name="Normal 89 18" xfId="2144"/>
    <cellStyle name="Normal 89 19" xfId="2145"/>
    <cellStyle name="Normal 89 2" xfId="2146"/>
    <cellStyle name="Normal 89 20" xfId="2147"/>
    <cellStyle name="Normal 89 21" xfId="2148"/>
    <cellStyle name="Normal 89 22" xfId="2149"/>
    <cellStyle name="Normal 89 3" xfId="2150"/>
    <cellStyle name="Normal 89 4" xfId="2151"/>
    <cellStyle name="Normal 89 5" xfId="2152"/>
    <cellStyle name="Normal 89 6" xfId="2153"/>
    <cellStyle name="Normal 89 7" xfId="2154"/>
    <cellStyle name="Normal 89 8" xfId="2155"/>
    <cellStyle name="Normal 89 9" xfId="2156"/>
    <cellStyle name="Normal 9" xfId="2157"/>
    <cellStyle name="Normal 9 10" xfId="2158"/>
    <cellStyle name="Normal 9 11" xfId="2159"/>
    <cellStyle name="Normal 9 12" xfId="2160"/>
    <cellStyle name="Normal 9 13" xfId="2161"/>
    <cellStyle name="Normal 9 14" xfId="2162"/>
    <cellStyle name="Normal 9 15" xfId="2163"/>
    <cellStyle name="Normal 9 16" xfId="2164"/>
    <cellStyle name="Normal 9 17" xfId="2165"/>
    <cellStyle name="Normal 9 18" xfId="2166"/>
    <cellStyle name="Normal 9 19" xfId="2167"/>
    <cellStyle name="Normal 9 2" xfId="2168"/>
    <cellStyle name="Normal 9 20" xfId="2169"/>
    <cellStyle name="Normal 9 21" xfId="2170"/>
    <cellStyle name="Normal 9 22" xfId="2171"/>
    <cellStyle name="Normal 9 3" xfId="2172"/>
    <cellStyle name="Normal 9 4" xfId="2173"/>
    <cellStyle name="Normal 9 5" xfId="2174"/>
    <cellStyle name="Normal 9 6" xfId="2175"/>
    <cellStyle name="Normal 9 7" xfId="2176"/>
    <cellStyle name="Normal 9 8" xfId="2177"/>
    <cellStyle name="Normal 9 9" xfId="2178"/>
    <cellStyle name="Normal 90" xfId="2179"/>
    <cellStyle name="Normal 90 10" xfId="2180"/>
    <cellStyle name="Normal 90 11" xfId="2181"/>
    <cellStyle name="Normal 90 12" xfId="2182"/>
    <cellStyle name="Normal 90 13" xfId="2183"/>
    <cellStyle name="Normal 90 14" xfId="2184"/>
    <cellStyle name="Normal 90 15" xfId="2185"/>
    <cellStyle name="Normal 90 16" xfId="2186"/>
    <cellStyle name="Normal 90 17" xfId="2187"/>
    <cellStyle name="Normal 90 18" xfId="2188"/>
    <cellStyle name="Normal 90 19" xfId="2189"/>
    <cellStyle name="Normal 90 2" xfId="2190"/>
    <cellStyle name="Normal 90 20" xfId="2191"/>
    <cellStyle name="Normal 90 21" xfId="2192"/>
    <cellStyle name="Normal 90 22" xfId="2193"/>
    <cellStyle name="Normal 90 3" xfId="2194"/>
    <cellStyle name="Normal 90 4" xfId="2195"/>
    <cellStyle name="Normal 90 5" xfId="2196"/>
    <cellStyle name="Normal 90 6" xfId="2197"/>
    <cellStyle name="Normal 90 7" xfId="2198"/>
    <cellStyle name="Normal 90 8" xfId="2199"/>
    <cellStyle name="Normal 90 9" xfId="2200"/>
    <cellStyle name="Normal 91" xfId="2201"/>
    <cellStyle name="Normal 91 10" xfId="2202"/>
    <cellStyle name="Normal 91 11" xfId="2203"/>
    <cellStyle name="Normal 91 12" xfId="2204"/>
    <cellStyle name="Normal 91 13" xfId="2205"/>
    <cellStyle name="Normal 91 14" xfId="2206"/>
    <cellStyle name="Normal 91 15" xfId="2207"/>
    <cellStyle name="Normal 91 16" xfId="2208"/>
    <cellStyle name="Normal 91 17" xfId="2209"/>
    <cellStyle name="Normal 91 18" xfId="2210"/>
    <cellStyle name="Normal 91 19" xfId="2211"/>
    <cellStyle name="Normal 91 2" xfId="2212"/>
    <cellStyle name="Normal 91 20" xfId="2213"/>
    <cellStyle name="Normal 91 21" xfId="2214"/>
    <cellStyle name="Normal 91 22" xfId="2215"/>
    <cellStyle name="Normal 91 3" xfId="2216"/>
    <cellStyle name="Normal 91 4" xfId="2217"/>
    <cellStyle name="Normal 91 5" xfId="2218"/>
    <cellStyle name="Normal 91 6" xfId="2219"/>
    <cellStyle name="Normal 91 7" xfId="2220"/>
    <cellStyle name="Normal 91 8" xfId="2221"/>
    <cellStyle name="Normal 91 9" xfId="2222"/>
    <cellStyle name="Normal 92" xfId="2223"/>
    <cellStyle name="Normal 92 10" xfId="2224"/>
    <cellStyle name="Normal 92 11" xfId="2225"/>
    <cellStyle name="Normal 92 12" xfId="2226"/>
    <cellStyle name="Normal 92 13" xfId="2227"/>
    <cellStyle name="Normal 92 14" xfId="2228"/>
    <cellStyle name="Normal 92 15" xfId="2229"/>
    <cellStyle name="Normal 92 16" xfId="2230"/>
    <cellStyle name="Normal 92 17" xfId="2231"/>
    <cellStyle name="Normal 92 18" xfId="2232"/>
    <cellStyle name="Normal 92 19" xfId="2233"/>
    <cellStyle name="Normal 92 2" xfId="2234"/>
    <cellStyle name="Normal 92 20" xfId="2235"/>
    <cellStyle name="Normal 92 21" xfId="2236"/>
    <cellStyle name="Normal 92 22" xfId="2237"/>
    <cellStyle name="Normal 92 3" xfId="2238"/>
    <cellStyle name="Normal 92 4" xfId="2239"/>
    <cellStyle name="Normal 92 5" xfId="2240"/>
    <cellStyle name="Normal 92 6" xfId="2241"/>
    <cellStyle name="Normal 92 7" xfId="2242"/>
    <cellStyle name="Normal 92 8" xfId="2243"/>
    <cellStyle name="Normal 92 9" xfId="2244"/>
    <cellStyle name="Normal 93" xfId="2245"/>
    <cellStyle name="Normal 93 10" xfId="2246"/>
    <cellStyle name="Normal 93 11" xfId="2247"/>
    <cellStyle name="Normal 93 12" xfId="2248"/>
    <cellStyle name="Normal 93 13" xfId="2249"/>
    <cellStyle name="Normal 93 14" xfId="2250"/>
    <cellStyle name="Normal 93 15" xfId="2251"/>
    <cellStyle name="Normal 93 16" xfId="2252"/>
    <cellStyle name="Normal 93 17" xfId="2253"/>
    <cellStyle name="Normal 93 18" xfId="2254"/>
    <cellStyle name="Normal 93 19" xfId="2255"/>
    <cellStyle name="Normal 93 2" xfId="2256"/>
    <cellStyle name="Normal 93 20" xfId="2257"/>
    <cellStyle name="Normal 93 21" xfId="2258"/>
    <cellStyle name="Normal 93 22" xfId="2259"/>
    <cellStyle name="Normal 93 3" xfId="2260"/>
    <cellStyle name="Normal 93 4" xfId="2261"/>
    <cellStyle name="Normal 93 5" xfId="2262"/>
    <cellStyle name="Normal 93 6" xfId="2263"/>
    <cellStyle name="Normal 93 7" xfId="2264"/>
    <cellStyle name="Normal 93 8" xfId="2265"/>
    <cellStyle name="Normal 93 9" xfId="2266"/>
    <cellStyle name="Normal 94" xfId="2267"/>
    <cellStyle name="Normal 94 10" xfId="2268"/>
    <cellStyle name="Normal 94 11" xfId="2269"/>
    <cellStyle name="Normal 94 12" xfId="2270"/>
    <cellStyle name="Normal 94 13" xfId="2271"/>
    <cellStyle name="Normal 94 14" xfId="2272"/>
    <cellStyle name="Normal 94 15" xfId="2273"/>
    <cellStyle name="Normal 94 16" xfId="2274"/>
    <cellStyle name="Normal 94 17" xfId="2275"/>
    <cellStyle name="Normal 94 18" xfId="2276"/>
    <cellStyle name="Normal 94 19" xfId="2277"/>
    <cellStyle name="Normal 94 2" xfId="2278"/>
    <cellStyle name="Normal 94 20" xfId="2279"/>
    <cellStyle name="Normal 94 21" xfId="2280"/>
    <cellStyle name="Normal 94 22" xfId="2281"/>
    <cellStyle name="Normal 94 3" xfId="2282"/>
    <cellStyle name="Normal 94 4" xfId="2283"/>
    <cellStyle name="Normal 94 5" xfId="2284"/>
    <cellStyle name="Normal 94 6" xfId="2285"/>
    <cellStyle name="Normal 94 7" xfId="2286"/>
    <cellStyle name="Normal 94 8" xfId="2287"/>
    <cellStyle name="Normal 94 9" xfId="2288"/>
    <cellStyle name="Normal 95" xfId="2289"/>
    <cellStyle name="Normal 95 10" xfId="2290"/>
    <cellStyle name="Normal 95 11" xfId="2291"/>
    <cellStyle name="Normal 95 12" xfId="2292"/>
    <cellStyle name="Normal 95 13" xfId="2293"/>
    <cellStyle name="Normal 95 14" xfId="2294"/>
    <cellStyle name="Normal 95 15" xfId="2295"/>
    <cellStyle name="Normal 95 16" xfId="2296"/>
    <cellStyle name="Normal 95 17" xfId="2297"/>
    <cellStyle name="Normal 95 18" xfId="2298"/>
    <cellStyle name="Normal 95 19" xfId="2299"/>
    <cellStyle name="Normal 95 2" xfId="2300"/>
    <cellStyle name="Normal 95 20" xfId="2301"/>
    <cellStyle name="Normal 95 21" xfId="2302"/>
    <cellStyle name="Normal 95 22" xfId="2303"/>
    <cellStyle name="Normal 95 3" xfId="2304"/>
    <cellStyle name="Normal 95 4" xfId="2305"/>
    <cellStyle name="Normal 95 5" xfId="2306"/>
    <cellStyle name="Normal 95 6" xfId="2307"/>
    <cellStyle name="Normal 95 7" xfId="2308"/>
    <cellStyle name="Normal 95 8" xfId="2309"/>
    <cellStyle name="Normal 95 9" xfId="2310"/>
    <cellStyle name="Normal 96" xfId="2311"/>
    <cellStyle name="Normal 96 10" xfId="2312"/>
    <cellStyle name="Normal 96 11" xfId="2313"/>
    <cellStyle name="Normal 96 12" xfId="2314"/>
    <cellStyle name="Normal 96 13" xfId="2315"/>
    <cellStyle name="Normal 96 14" xfId="2316"/>
    <cellStyle name="Normal 96 15" xfId="2317"/>
    <cellStyle name="Normal 96 16" xfId="2318"/>
    <cellStyle name="Normal 96 17" xfId="2319"/>
    <cellStyle name="Normal 96 18" xfId="2320"/>
    <cellStyle name="Normal 96 19" xfId="2321"/>
    <cellStyle name="Normal 96 2" xfId="2322"/>
    <cellStyle name="Normal 96 20" xfId="2323"/>
    <cellStyle name="Normal 96 21" xfId="2324"/>
    <cellStyle name="Normal 96 22" xfId="2325"/>
    <cellStyle name="Normal 96 3" xfId="2326"/>
    <cellStyle name="Normal 96 4" xfId="2327"/>
    <cellStyle name="Normal 96 5" xfId="2328"/>
    <cellStyle name="Normal 96 6" xfId="2329"/>
    <cellStyle name="Normal 96 7" xfId="2330"/>
    <cellStyle name="Normal 96 8" xfId="2331"/>
    <cellStyle name="Normal 96 9" xfId="2332"/>
    <cellStyle name="Normal 97" xfId="2333"/>
    <cellStyle name="Normal 97 10" xfId="2334"/>
    <cellStyle name="Normal 97 11" xfId="2335"/>
    <cellStyle name="Normal 97 12" xfId="2336"/>
    <cellStyle name="Normal 97 13" xfId="2337"/>
    <cellStyle name="Normal 97 14" xfId="2338"/>
    <cellStyle name="Normal 97 15" xfId="2339"/>
    <cellStyle name="Normal 97 16" xfId="2340"/>
    <cellStyle name="Normal 97 17" xfId="2341"/>
    <cellStyle name="Normal 97 18" xfId="2342"/>
    <cellStyle name="Normal 97 19" xfId="2343"/>
    <cellStyle name="Normal 97 2" xfId="2344"/>
    <cellStyle name="Normal 97 20" xfId="2345"/>
    <cellStyle name="Normal 97 21" xfId="2346"/>
    <cellStyle name="Normal 97 22" xfId="2347"/>
    <cellStyle name="Normal 97 3" xfId="2348"/>
    <cellStyle name="Normal 97 4" xfId="2349"/>
    <cellStyle name="Normal 97 5" xfId="2350"/>
    <cellStyle name="Normal 97 6" xfId="2351"/>
    <cellStyle name="Normal 97 7" xfId="2352"/>
    <cellStyle name="Normal 97 8" xfId="2353"/>
    <cellStyle name="Normal 97 9" xfId="2354"/>
    <cellStyle name="Normal 98" xfId="2355"/>
    <cellStyle name="Normal 98 10" xfId="2356"/>
    <cellStyle name="Normal 98 11" xfId="2357"/>
    <cellStyle name="Normal 98 12" xfId="2358"/>
    <cellStyle name="Normal 98 13" xfId="2359"/>
    <cellStyle name="Normal 98 14" xfId="2360"/>
    <cellStyle name="Normal 98 15" xfId="2361"/>
    <cellStyle name="Normal 98 16" xfId="2362"/>
    <cellStyle name="Normal 98 17" xfId="2363"/>
    <cellStyle name="Normal 98 18" xfId="2364"/>
    <cellStyle name="Normal 98 19" xfId="2365"/>
    <cellStyle name="Normal 98 2" xfId="2366"/>
    <cellStyle name="Normal 98 20" xfId="2367"/>
    <cellStyle name="Normal 98 21" xfId="2368"/>
    <cellStyle name="Normal 98 22" xfId="2369"/>
    <cellStyle name="Normal 98 3" xfId="2370"/>
    <cellStyle name="Normal 98 4" xfId="2371"/>
    <cellStyle name="Normal 98 5" xfId="2372"/>
    <cellStyle name="Normal 98 6" xfId="2373"/>
    <cellStyle name="Normal 98 7" xfId="2374"/>
    <cellStyle name="Normal 98 8" xfId="2375"/>
    <cellStyle name="Normal 98 9" xfId="2376"/>
    <cellStyle name="Normal 99" xfId="2377"/>
    <cellStyle name="Normal 99 10" xfId="2378"/>
    <cellStyle name="Normal 99 11" xfId="2379"/>
    <cellStyle name="Normal 99 12" xfId="2380"/>
    <cellStyle name="Normal 99 13" xfId="2381"/>
    <cellStyle name="Normal 99 14" xfId="2382"/>
    <cellStyle name="Normal 99 15" xfId="2383"/>
    <cellStyle name="Normal 99 16" xfId="2384"/>
    <cellStyle name="Normal 99 17" xfId="2385"/>
    <cellStyle name="Normal 99 18" xfId="2386"/>
    <cellStyle name="Normal 99 19" xfId="2387"/>
    <cellStyle name="Normal 99 2" xfId="2388"/>
    <cellStyle name="Normal 99 20" xfId="2389"/>
    <cellStyle name="Normal 99 21" xfId="2390"/>
    <cellStyle name="Normal 99 22" xfId="2391"/>
    <cellStyle name="Normal 99 3" xfId="2392"/>
    <cellStyle name="Normal 99 4" xfId="2393"/>
    <cellStyle name="Normal 99 5" xfId="2394"/>
    <cellStyle name="Normal 99 6" xfId="2395"/>
    <cellStyle name="Normal 99 7" xfId="2396"/>
    <cellStyle name="Normal 99 8" xfId="2397"/>
    <cellStyle name="Normal 99 9" xfId="2398"/>
    <cellStyle name="Note" xfId="2399"/>
    <cellStyle name="Output" xfId="2400"/>
    <cellStyle name="Percent" xfId="2401"/>
    <cellStyle name="Percent 2" xfId="2402"/>
    <cellStyle name="Title" xfId="2403"/>
    <cellStyle name="Total" xfId="2404"/>
    <cellStyle name="Warning Text" xfId="2405"/>
  </cellStyles>
  <dxfs count="1">
    <dxf>
      <font>
        <strike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76200</xdr:rowOff>
    </xdr:from>
    <xdr:to>
      <xdr:col>0</xdr:col>
      <xdr:colOff>847725</xdr:colOff>
      <xdr:row>0</xdr:row>
      <xdr:rowOff>561975</xdr:rowOff>
    </xdr:to>
    <xdr:pic>
      <xdr:nvPicPr>
        <xdr:cNvPr id="1" name="Picture 6" descr="kpc_logo_transparent_bkg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771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1143000</xdr:colOff>
      <xdr:row>0</xdr:row>
      <xdr:rowOff>0</xdr:rowOff>
    </xdr:from>
    <xdr:ext cx="4400550" cy="657225"/>
    <xdr:sp>
      <xdr:nvSpPr>
        <xdr:cNvPr id="2" name="Rectangle 7"/>
        <xdr:cNvSpPr>
          <a:spLocks/>
        </xdr:cNvSpPr>
      </xdr:nvSpPr>
      <xdr:spPr>
        <a:xfrm>
          <a:off x="1143000" y="0"/>
          <a:ext cx="440055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</a:rPr>
            <a:t>CLS Sales Report</a:t>
          </a:r>
        </a:p>
      </xdr:txBody>
    </xdr:sp>
    <xdr:clientData/>
  </xdr:oneCellAnchor>
  <xdr:twoCellAnchor editAs="oneCell">
    <xdr:from>
      <xdr:col>1</xdr:col>
      <xdr:colOff>0</xdr:colOff>
      <xdr:row>1</xdr:row>
      <xdr:rowOff>180975</xdr:rowOff>
    </xdr:from>
    <xdr:to>
      <xdr:col>17</xdr:col>
      <xdr:colOff>28575</xdr:colOff>
      <xdr:row>3</xdr:row>
      <xdr:rowOff>19050</xdr:rowOff>
    </xdr:to>
    <xdr:pic>
      <xdr:nvPicPr>
        <xdr:cNvPr id="3" name="Lis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1100" y="790575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17</xdr:col>
      <xdr:colOff>28575</xdr:colOff>
      <xdr:row>5</xdr:row>
      <xdr:rowOff>28575</xdr:rowOff>
    </xdr:to>
    <xdr:pic>
      <xdr:nvPicPr>
        <xdr:cNvPr id="4" name="List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81100" y="1181100"/>
          <a:ext cx="44767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79"/>
  <sheetViews>
    <sheetView showZeros="0" tabSelected="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5" customHeight="1"/>
  <cols>
    <col min="1" max="1" width="17.7109375" style="2" bestFit="1" customWidth="1"/>
    <col min="2" max="2" width="54.57421875" style="1" bestFit="1" customWidth="1"/>
    <col min="3" max="3" width="12.140625" style="18" bestFit="1" customWidth="1"/>
    <col min="4" max="4" width="35.28125" style="1" hidden="1" customWidth="1"/>
    <col min="5" max="6" width="10.140625" style="1" hidden="1" customWidth="1"/>
    <col min="7" max="7" width="35.00390625" style="1" hidden="1" customWidth="1"/>
    <col min="8" max="8" width="9.57421875" style="1" hidden="1" customWidth="1"/>
    <col min="9" max="9" width="33.57421875" style="1" hidden="1" customWidth="1"/>
    <col min="10" max="10" width="15.421875" style="1" hidden="1" customWidth="1"/>
    <col min="11" max="11" width="6.28125" style="1" hidden="1" customWidth="1"/>
    <col min="12" max="12" width="9.28125" style="1" hidden="1" customWidth="1"/>
    <col min="13" max="13" width="16.8515625" style="1" hidden="1" customWidth="1"/>
    <col min="14" max="14" width="3.8515625" style="1" hidden="1" customWidth="1"/>
    <col min="15" max="15" width="14.57421875" style="1" hidden="1" customWidth="1"/>
    <col min="16" max="16" width="4.8515625" style="1" hidden="1" customWidth="1"/>
    <col min="17" max="17" width="12.28125" style="1" hidden="1" customWidth="1"/>
    <col min="18" max="16384" width="9.140625" style="1" customWidth="1"/>
  </cols>
  <sheetData>
    <row r="1" spans="1:3" ht="48" customHeight="1" thickBot="1">
      <c r="A1" s="183"/>
      <c r="B1" s="183"/>
      <c r="C1" s="183"/>
    </row>
    <row r="2" spans="1:17" ht="15" customHeight="1" thickBot="1">
      <c r="A2" s="82" t="s">
        <v>298</v>
      </c>
      <c r="B2" s="179">
        <f ca="1">TODAY()</f>
        <v>40770</v>
      </c>
      <c r="C2" s="180"/>
      <c r="E2" s="196" t="s">
        <v>762</v>
      </c>
      <c r="F2" s="197"/>
      <c r="G2" s="71" t="s">
        <v>757</v>
      </c>
      <c r="I2" s="87"/>
      <c r="L2" s="72" t="s">
        <v>758</v>
      </c>
      <c r="M2" s="76" t="s">
        <v>795</v>
      </c>
      <c r="O2" s="73" t="s">
        <v>797</v>
      </c>
      <c r="Q2" s="1" t="s">
        <v>299</v>
      </c>
    </row>
    <row r="3" spans="1:17" ht="15" customHeight="1" thickBot="1">
      <c r="A3" s="83" t="s">
        <v>755</v>
      </c>
      <c r="B3" s="199" t="s">
        <v>802</v>
      </c>
      <c r="C3" s="200"/>
      <c r="E3" s="190" t="s">
        <v>220</v>
      </c>
      <c r="F3" s="191"/>
      <c r="G3" s="80">
        <v>40301.4532803241</v>
      </c>
      <c r="L3" s="78" t="s">
        <v>759</v>
      </c>
      <c r="M3" s="77" t="s">
        <v>796</v>
      </c>
      <c r="O3" s="74" t="s">
        <v>798</v>
      </c>
      <c r="Q3" s="21">
        <f>VLOOKUP($B$3,VenNum,2,FALSE)</f>
        <v>0</v>
      </c>
    </row>
    <row r="4" spans="1:15" ht="15" customHeight="1" thickBot="1">
      <c r="A4" s="84" t="s">
        <v>421</v>
      </c>
      <c r="B4" s="188">
        <f>Q3</f>
        <v>0</v>
      </c>
      <c r="C4" s="189"/>
      <c r="E4" s="192"/>
      <c r="F4" s="193"/>
      <c r="L4" s="156">
        <v>0.9875</v>
      </c>
      <c r="M4" s="79"/>
      <c r="O4" s="75" t="s">
        <v>760</v>
      </c>
    </row>
    <row r="5" spans="1:6" ht="15" customHeight="1" thickBot="1">
      <c r="A5" s="181" t="s">
        <v>756</v>
      </c>
      <c r="B5" s="198" t="s">
        <v>801</v>
      </c>
      <c r="C5" s="198"/>
      <c r="E5" s="194"/>
      <c r="F5" s="195"/>
    </row>
    <row r="6" spans="1:6" ht="15" customHeight="1">
      <c r="A6" s="182"/>
      <c r="B6" s="188">
        <f>VLOOKUP(B5,Dates!F3:H15,3,FALSE)</f>
        <v>0</v>
      </c>
      <c r="C6" s="189"/>
      <c r="E6" s="81"/>
      <c r="F6" s="81"/>
    </row>
    <row r="7" spans="1:6" ht="15" customHeight="1">
      <c r="A7" s="128" t="s">
        <v>799</v>
      </c>
      <c r="B7" s="184"/>
      <c r="C7" s="185"/>
      <c r="D7" s="1" t="s">
        <v>295</v>
      </c>
      <c r="E7" s="81"/>
      <c r="F7" s="81"/>
    </row>
    <row r="8" spans="1:3" s="51" customFormat="1" ht="15.75" thickBot="1">
      <c r="A8" s="85" t="s">
        <v>800</v>
      </c>
      <c r="B8" s="186"/>
      <c r="C8" s="187"/>
    </row>
    <row r="9" spans="1:17" s="9" customFormat="1" ht="30" customHeight="1">
      <c r="A9" s="41" t="s">
        <v>286</v>
      </c>
      <c r="B9" s="44" t="s">
        <v>275</v>
      </c>
      <c r="C9" s="45" t="s">
        <v>274</v>
      </c>
      <c r="D9" s="7" t="s">
        <v>284</v>
      </c>
      <c r="E9" s="12" t="s">
        <v>278</v>
      </c>
      <c r="F9" s="8" t="s">
        <v>279</v>
      </c>
      <c r="G9" s="6" t="s">
        <v>282</v>
      </c>
      <c r="H9" s="6" t="s">
        <v>287</v>
      </c>
      <c r="I9" s="6" t="s">
        <v>280</v>
      </c>
      <c r="J9" s="7" t="s">
        <v>285</v>
      </c>
      <c r="K9" s="7" t="s">
        <v>281</v>
      </c>
      <c r="L9" s="19" t="s">
        <v>422</v>
      </c>
      <c r="M9" s="16" t="s">
        <v>277</v>
      </c>
      <c r="N9" s="7" t="s">
        <v>283</v>
      </c>
      <c r="O9" s="7" t="s">
        <v>299</v>
      </c>
      <c r="P9" s="7" t="s">
        <v>423</v>
      </c>
      <c r="Q9" s="67" t="s">
        <v>761</v>
      </c>
    </row>
    <row r="10" spans="1:18" ht="15" customHeight="1">
      <c r="A10" s="4">
        <v>1</v>
      </c>
      <c r="B10" s="43" t="s">
        <v>300</v>
      </c>
      <c r="C10" s="62">
        <v>0</v>
      </c>
      <c r="D10" s="1" t="str">
        <f>$B$5</f>
        <v>* Select The Reporting Period Here*</v>
      </c>
      <c r="E10" s="11">
        <f>B2</f>
        <v>40770</v>
      </c>
      <c r="F10" s="11">
        <f>B2</f>
        <v>40770</v>
      </c>
      <c r="G10" s="1" t="str">
        <f>CONCATENATE(J10," Administrative Fees")</f>
        <v>GRREC Administrative Fees</v>
      </c>
      <c r="H10" s="14">
        <f>Q3</f>
        <v>0</v>
      </c>
      <c r="I10" s="1" t="str">
        <f>B3</f>
        <v>* Select Your Vendor Name Here *</v>
      </c>
      <c r="J10" s="1" t="s">
        <v>786</v>
      </c>
      <c r="K10" s="13"/>
      <c r="L10" s="42">
        <f aca="true" t="shared" si="0" ref="L10:L110">ROUND((C10*$L$4),2)</f>
        <v>0</v>
      </c>
      <c r="M10" s="17" t="e">
        <f>CONCATENATE(H10," ",Q10," ",J10)</f>
        <v>#N/A</v>
      </c>
      <c r="O10" s="1">
        <f>($B$4)</f>
        <v>0</v>
      </c>
      <c r="P10" s="64" t="str">
        <f aca="true" t="shared" si="1" ref="P10:P69">$E$3</f>
        <v>v1.5</v>
      </c>
      <c r="Q10" s="15" t="e">
        <f>VLOOKUP(B5,Dates!F4:G15,2,FALSE)</f>
        <v>#N/A</v>
      </c>
      <c r="R10" s="17"/>
    </row>
    <row r="11" spans="1:18" ht="15" customHeight="1">
      <c r="A11" s="4">
        <v>906</v>
      </c>
      <c r="B11" s="43" t="s">
        <v>301</v>
      </c>
      <c r="C11" s="62">
        <v>0</v>
      </c>
      <c r="D11" s="1" t="str">
        <f>$D$10</f>
        <v>* Select The Reporting Period Here*</v>
      </c>
      <c r="E11" s="11">
        <f aca="true" t="shared" si="2" ref="E11:E72">$E$10</f>
        <v>40770</v>
      </c>
      <c r="F11" s="11">
        <f aca="true" t="shared" si="3" ref="F11:F72">$F$10</f>
        <v>40770</v>
      </c>
      <c r="G11" s="1" t="str">
        <f aca="true" t="shared" si="4" ref="G11:G110">CONCATENATE(J11," Administrative Fees")</f>
        <v>KPC Administrative Fees</v>
      </c>
      <c r="H11" s="14">
        <f>$H$10</f>
        <v>0</v>
      </c>
      <c r="I11" s="1" t="str">
        <f aca="true" t="shared" si="5" ref="I11:I16">$I$10</f>
        <v>* Select Your Vendor Name Here *</v>
      </c>
      <c r="J11" s="1" t="s">
        <v>787</v>
      </c>
      <c r="K11" s="13"/>
      <c r="L11" s="42">
        <f t="shared" si="0"/>
        <v>0</v>
      </c>
      <c r="M11" s="17" t="e">
        <f aca="true" t="shared" si="6" ref="M11:M122">CONCATENATE(H11," ",Q11," ",J11)</f>
        <v>#N/A</v>
      </c>
      <c r="O11" s="1">
        <f aca="true" t="shared" si="7" ref="O11:O116">($B$4)</f>
        <v>0</v>
      </c>
      <c r="P11" s="64" t="str">
        <f t="shared" si="1"/>
        <v>v1.5</v>
      </c>
      <c r="Q11" s="15" t="e">
        <f>$Q$10</f>
        <v>#N/A</v>
      </c>
      <c r="R11" s="17"/>
    </row>
    <row r="12" spans="1:18" ht="15" customHeight="1">
      <c r="A12" s="4">
        <v>929</v>
      </c>
      <c r="B12" s="43" t="s">
        <v>878</v>
      </c>
      <c r="C12" s="62">
        <v>0</v>
      </c>
      <c r="D12" s="1" t="str">
        <f>$D$10</f>
        <v>* Select The Reporting Period Here*</v>
      </c>
      <c r="E12" s="11">
        <f t="shared" si="2"/>
        <v>40770</v>
      </c>
      <c r="F12" s="11">
        <f t="shared" si="3"/>
        <v>40770</v>
      </c>
      <c r="G12" s="1" t="str">
        <f t="shared" si="4"/>
        <v>KPC Administrative Fees</v>
      </c>
      <c r="H12" s="14">
        <f>$H$10</f>
        <v>0</v>
      </c>
      <c r="I12" s="1" t="str">
        <f t="shared" si="5"/>
        <v>* Select Your Vendor Name Here *</v>
      </c>
      <c r="J12" s="1" t="s">
        <v>787</v>
      </c>
      <c r="K12" s="13"/>
      <c r="L12" s="42">
        <f t="shared" si="0"/>
        <v>0</v>
      </c>
      <c r="M12" s="17" t="e">
        <f t="shared" si="6"/>
        <v>#N/A</v>
      </c>
      <c r="O12" s="1">
        <f t="shared" si="7"/>
        <v>0</v>
      </c>
      <c r="P12" s="64" t="str">
        <f t="shared" si="1"/>
        <v>v1.5</v>
      </c>
      <c r="Q12" s="15" t="e">
        <f>$Q$10</f>
        <v>#N/A</v>
      </c>
      <c r="R12" s="17"/>
    </row>
    <row r="13" spans="1:18" ht="15" customHeight="1">
      <c r="A13" s="4">
        <v>11</v>
      </c>
      <c r="B13" s="43" t="s">
        <v>1253</v>
      </c>
      <c r="C13" s="62">
        <v>0</v>
      </c>
      <c r="D13" s="1" t="str">
        <f>$D$10</f>
        <v>* Select The Reporting Period Here*</v>
      </c>
      <c r="E13" s="11">
        <f t="shared" si="2"/>
        <v>40770</v>
      </c>
      <c r="F13" s="11">
        <f t="shared" si="3"/>
        <v>40770</v>
      </c>
      <c r="G13" s="1" t="str">
        <f>CONCATENATE(J13," Administrative Fees")</f>
        <v>KPC Administrative Fees</v>
      </c>
      <c r="H13" s="14">
        <f>$H$10</f>
        <v>0</v>
      </c>
      <c r="I13" s="1" t="str">
        <f t="shared" si="5"/>
        <v>* Select Your Vendor Name Here *</v>
      </c>
      <c r="J13" s="1" t="s">
        <v>787</v>
      </c>
      <c r="K13" s="13"/>
      <c r="L13" s="42">
        <f>ROUND((C13*$L$4),2)</f>
        <v>0</v>
      </c>
      <c r="M13" s="17" t="e">
        <f>CONCATENATE(H13," ",Q13," ",J13)</f>
        <v>#N/A</v>
      </c>
      <c r="O13" s="1">
        <f t="shared" si="7"/>
        <v>0</v>
      </c>
      <c r="P13" s="64" t="str">
        <f t="shared" si="1"/>
        <v>v1.5</v>
      </c>
      <c r="Q13" s="15" t="e">
        <f>$Q$10</f>
        <v>#N/A</v>
      </c>
      <c r="R13" s="17"/>
    </row>
    <row r="14" spans="1:18" ht="15" customHeight="1">
      <c r="A14" s="4">
        <v>6</v>
      </c>
      <c r="B14" s="61" t="s">
        <v>849</v>
      </c>
      <c r="C14" s="62"/>
      <c r="D14" s="1" t="str">
        <f>$D$10</f>
        <v>* Select The Reporting Period Here*</v>
      </c>
      <c r="E14" s="11">
        <f t="shared" si="2"/>
        <v>40770</v>
      </c>
      <c r="F14" s="11">
        <f t="shared" si="3"/>
        <v>40770</v>
      </c>
      <c r="G14" s="1" t="str">
        <f>CONCATENATE(J14," Administrative Fees")</f>
        <v>OVEC Administrative Fees</v>
      </c>
      <c r="H14" s="14">
        <f>$H$10</f>
        <v>0</v>
      </c>
      <c r="I14" s="1" t="str">
        <f t="shared" si="5"/>
        <v>* Select Your Vendor Name Here *</v>
      </c>
      <c r="J14" s="1" t="s">
        <v>850</v>
      </c>
      <c r="K14" s="13"/>
      <c r="L14" s="42">
        <f t="shared" si="0"/>
        <v>0</v>
      </c>
      <c r="M14" s="17" t="e">
        <f t="shared" si="6"/>
        <v>#N/A</v>
      </c>
      <c r="O14" s="1">
        <f t="shared" si="7"/>
        <v>0</v>
      </c>
      <c r="P14" s="64" t="str">
        <f t="shared" si="1"/>
        <v>v1.5</v>
      </c>
      <c r="Q14" s="15" t="e">
        <f>$Q$10</f>
        <v>#N/A</v>
      </c>
      <c r="R14" s="17"/>
    </row>
    <row r="15" spans="1:18" ht="15" customHeight="1">
      <c r="A15" s="4">
        <v>914</v>
      </c>
      <c r="B15" s="43" t="s">
        <v>772</v>
      </c>
      <c r="C15" s="62">
        <v>0</v>
      </c>
      <c r="D15" s="1" t="str">
        <f>$D$10</f>
        <v>* Select The Reporting Period Here*</v>
      </c>
      <c r="E15" s="11">
        <f t="shared" si="2"/>
        <v>40770</v>
      </c>
      <c r="F15" s="11">
        <f t="shared" si="3"/>
        <v>40770</v>
      </c>
      <c r="G15" s="1" t="str">
        <f t="shared" si="4"/>
        <v>KPC Administrative Fees</v>
      </c>
      <c r="H15" s="14">
        <f>$H$10</f>
        <v>0</v>
      </c>
      <c r="I15" s="1" t="str">
        <f t="shared" si="5"/>
        <v>* Select Your Vendor Name Here *</v>
      </c>
      <c r="J15" s="1" t="s">
        <v>787</v>
      </c>
      <c r="K15" s="13"/>
      <c r="L15" s="42">
        <f t="shared" si="0"/>
        <v>0</v>
      </c>
      <c r="M15" s="17" t="e">
        <f>CONCATENATE(H15," ",Q15," ",J15)</f>
        <v>#N/A</v>
      </c>
      <c r="O15" s="1">
        <f t="shared" si="7"/>
        <v>0</v>
      </c>
      <c r="P15" s="64" t="str">
        <f t="shared" si="1"/>
        <v>v1.5</v>
      </c>
      <c r="Q15" s="15" t="e">
        <f>$Q$10</f>
        <v>#N/A</v>
      </c>
      <c r="R15" s="17"/>
    </row>
    <row r="16" spans="1:18" ht="15" customHeight="1">
      <c r="A16" s="4">
        <v>5</v>
      </c>
      <c r="B16" s="43" t="s">
        <v>302</v>
      </c>
      <c r="C16" s="62">
        <v>0</v>
      </c>
      <c r="D16" s="1" t="str">
        <f aca="true" t="shared" si="8" ref="D16:D128">$D$10</f>
        <v>* Select The Reporting Period Here*</v>
      </c>
      <c r="E16" s="11">
        <f t="shared" si="2"/>
        <v>40770</v>
      </c>
      <c r="F16" s="11">
        <f t="shared" si="3"/>
        <v>40770</v>
      </c>
      <c r="G16" s="1" t="str">
        <f t="shared" si="4"/>
        <v>GRREC Administrative Fees</v>
      </c>
      <c r="H16" s="14">
        <f aca="true" t="shared" si="9" ref="H16:H128">$H$10</f>
        <v>0</v>
      </c>
      <c r="I16" s="1" t="str">
        <f t="shared" si="5"/>
        <v>* Select Your Vendor Name Here *</v>
      </c>
      <c r="J16" s="1" t="s">
        <v>786</v>
      </c>
      <c r="K16" s="13"/>
      <c r="L16" s="42">
        <f t="shared" si="0"/>
        <v>0</v>
      </c>
      <c r="M16" s="17" t="e">
        <f t="shared" si="6"/>
        <v>#N/A</v>
      </c>
      <c r="O16" s="1">
        <f t="shared" si="7"/>
        <v>0</v>
      </c>
      <c r="P16" s="64" t="str">
        <f t="shared" si="1"/>
        <v>v1.5</v>
      </c>
      <c r="Q16" s="15" t="e">
        <f aca="true" t="shared" si="10" ref="Q16:Q128">$Q$10</f>
        <v>#N/A</v>
      </c>
      <c r="R16" s="17"/>
    </row>
    <row r="17" spans="1:18" ht="15" customHeight="1">
      <c r="A17" s="4">
        <v>918</v>
      </c>
      <c r="B17" s="43" t="s">
        <v>48</v>
      </c>
      <c r="C17" s="62">
        <v>0</v>
      </c>
      <c r="D17" s="1" t="str">
        <f t="shared" si="8"/>
        <v>* Select The Reporting Period Here*</v>
      </c>
      <c r="E17" s="11">
        <f t="shared" si="2"/>
        <v>40770</v>
      </c>
      <c r="F17" s="11">
        <f t="shared" si="3"/>
        <v>40770</v>
      </c>
      <c r="G17" s="1" t="str">
        <f>CONCATENATE(J17," Administrative Fees")</f>
        <v>KPC Administrative Fees</v>
      </c>
      <c r="H17" s="14">
        <f t="shared" si="9"/>
        <v>0</v>
      </c>
      <c r="I17" s="1" t="str">
        <f aca="true" t="shared" si="11" ref="I17:I49">$I$10</f>
        <v>* Select Your Vendor Name Here *</v>
      </c>
      <c r="J17" s="1" t="s">
        <v>787</v>
      </c>
      <c r="K17" s="13"/>
      <c r="L17" s="42">
        <f>ROUND((C17*$L$4),2)</f>
        <v>0</v>
      </c>
      <c r="M17" s="17" t="e">
        <f>CONCATENATE(H17," ",Q17," ",J17)</f>
        <v>#N/A</v>
      </c>
      <c r="O17" s="1">
        <f t="shared" si="7"/>
        <v>0</v>
      </c>
      <c r="P17" s="64" t="str">
        <f t="shared" si="1"/>
        <v>v1.5</v>
      </c>
      <c r="Q17" s="15" t="e">
        <f t="shared" si="10"/>
        <v>#N/A</v>
      </c>
      <c r="R17" s="17"/>
    </row>
    <row r="18" spans="1:18" ht="15" customHeight="1">
      <c r="A18" s="65">
        <v>808</v>
      </c>
      <c r="B18" s="43" t="s">
        <v>784</v>
      </c>
      <c r="C18" s="62">
        <v>0</v>
      </c>
      <c r="D18" s="1" t="str">
        <f t="shared" si="8"/>
        <v>* Select The Reporting Period Here*</v>
      </c>
      <c r="E18" s="11">
        <f t="shared" si="2"/>
        <v>40770</v>
      </c>
      <c r="F18" s="11">
        <f t="shared" si="3"/>
        <v>40770</v>
      </c>
      <c r="G18" s="1" t="str">
        <f t="shared" si="4"/>
        <v>KEDC Administrative Fees</v>
      </c>
      <c r="H18" s="14">
        <f t="shared" si="9"/>
        <v>0</v>
      </c>
      <c r="I18" s="1" t="str">
        <f t="shared" si="11"/>
        <v>* Select Your Vendor Name Here *</v>
      </c>
      <c r="J18" s="1" t="s">
        <v>788</v>
      </c>
      <c r="K18" s="13"/>
      <c r="L18" s="42">
        <f t="shared" si="0"/>
        <v>0</v>
      </c>
      <c r="M18" s="17" t="e">
        <f>CONCATENATE(H18," ",Q18," ",J18)</f>
        <v>#N/A</v>
      </c>
      <c r="O18" s="1">
        <f t="shared" si="7"/>
        <v>0</v>
      </c>
      <c r="P18" s="64" t="str">
        <f t="shared" si="1"/>
        <v>v1.5</v>
      </c>
      <c r="Q18" s="15" t="e">
        <f t="shared" si="10"/>
        <v>#N/A</v>
      </c>
      <c r="R18" s="17"/>
    </row>
    <row r="19" spans="1:18" ht="15" customHeight="1">
      <c r="A19" s="4">
        <v>12</v>
      </c>
      <c r="B19" s="43" t="s">
        <v>303</v>
      </c>
      <c r="C19" s="62">
        <v>0</v>
      </c>
      <c r="D19" s="1" t="str">
        <f t="shared" si="8"/>
        <v>* Select The Reporting Period Here*</v>
      </c>
      <c r="E19" s="11">
        <f t="shared" si="2"/>
        <v>40770</v>
      </c>
      <c r="F19" s="11">
        <f t="shared" si="3"/>
        <v>40770</v>
      </c>
      <c r="G19" s="1" t="str">
        <f t="shared" si="4"/>
        <v>KEDC Administrative Fees</v>
      </c>
      <c r="H19" s="14">
        <f t="shared" si="9"/>
        <v>0</v>
      </c>
      <c r="I19" s="1" t="str">
        <f t="shared" si="11"/>
        <v>* Select Your Vendor Name Here *</v>
      </c>
      <c r="J19" s="1" t="s">
        <v>788</v>
      </c>
      <c r="K19" s="13"/>
      <c r="L19" s="42">
        <f t="shared" si="0"/>
        <v>0</v>
      </c>
      <c r="M19" s="17" t="e">
        <f>CONCATENATE(H19," ",Q19," ",J19)</f>
        <v>#N/A</v>
      </c>
      <c r="O19" s="1">
        <f t="shared" si="7"/>
        <v>0</v>
      </c>
      <c r="P19" s="64" t="str">
        <f t="shared" si="1"/>
        <v>v1.5</v>
      </c>
      <c r="Q19" s="15" t="e">
        <f t="shared" si="10"/>
        <v>#N/A</v>
      </c>
      <c r="R19" s="17"/>
    </row>
    <row r="20" spans="1:18" ht="15" customHeight="1">
      <c r="A20" s="4">
        <v>13</v>
      </c>
      <c r="B20" s="43" t="s">
        <v>304</v>
      </c>
      <c r="C20" s="62">
        <v>0</v>
      </c>
      <c r="D20" s="1" t="str">
        <f t="shared" si="8"/>
        <v>* Select The Reporting Period Here*</v>
      </c>
      <c r="E20" s="11">
        <f t="shared" si="2"/>
        <v>40770</v>
      </c>
      <c r="F20" s="11">
        <f t="shared" si="3"/>
        <v>40770</v>
      </c>
      <c r="G20" s="1" t="str">
        <f t="shared" si="4"/>
        <v>KEDC Administrative Fees</v>
      </c>
      <c r="H20" s="14">
        <f t="shared" si="9"/>
        <v>0</v>
      </c>
      <c r="I20" s="1" t="str">
        <f t="shared" si="11"/>
        <v>* Select Your Vendor Name Here *</v>
      </c>
      <c r="J20" s="1" t="s">
        <v>788</v>
      </c>
      <c r="K20" s="13"/>
      <c r="L20" s="42">
        <f t="shared" si="0"/>
        <v>0</v>
      </c>
      <c r="M20" s="17" t="e">
        <f>CONCATENATE(H20," ",Q20," ",J20)</f>
        <v>#N/A</v>
      </c>
      <c r="O20" s="1">
        <f t="shared" si="7"/>
        <v>0</v>
      </c>
      <c r="P20" s="64" t="str">
        <f t="shared" si="1"/>
        <v>v1.5</v>
      </c>
      <c r="Q20" s="15" t="e">
        <f t="shared" si="10"/>
        <v>#N/A</v>
      </c>
      <c r="R20" s="17"/>
    </row>
    <row r="21" spans="1:18" ht="15" customHeight="1">
      <c r="A21" s="4">
        <v>15</v>
      </c>
      <c r="B21" s="133" t="s">
        <v>58</v>
      </c>
      <c r="C21" s="62">
        <v>0</v>
      </c>
      <c r="D21" s="1" t="str">
        <f t="shared" si="8"/>
        <v>* Select The Reporting Period Here*</v>
      </c>
      <c r="E21" s="11">
        <f t="shared" si="2"/>
        <v>40770</v>
      </c>
      <c r="F21" s="11">
        <f t="shared" si="3"/>
        <v>40770</v>
      </c>
      <c r="G21" s="1" t="str">
        <f t="shared" si="4"/>
        <v>WKEC Administrative Fees</v>
      </c>
      <c r="H21" s="14">
        <f t="shared" si="9"/>
        <v>0</v>
      </c>
      <c r="I21" s="1" t="str">
        <f t="shared" si="11"/>
        <v>* Select Your Vendor Name Here *</v>
      </c>
      <c r="J21" s="1" t="s">
        <v>57</v>
      </c>
      <c r="K21" s="13"/>
      <c r="L21" s="42">
        <f t="shared" si="0"/>
        <v>0</v>
      </c>
      <c r="M21" s="17" t="e">
        <f>CONCATENATE(H21," ",Q21," ",J21)</f>
        <v>#N/A</v>
      </c>
      <c r="O21" s="1">
        <f t="shared" si="7"/>
        <v>0</v>
      </c>
      <c r="P21" s="64" t="str">
        <f t="shared" si="1"/>
        <v>v1.5</v>
      </c>
      <c r="Q21" s="15" t="e">
        <f t="shared" si="10"/>
        <v>#N/A</v>
      </c>
      <c r="R21" s="17"/>
    </row>
    <row r="22" spans="1:18" ht="15" customHeight="1">
      <c r="A22" s="4">
        <v>16</v>
      </c>
      <c r="B22" s="43" t="s">
        <v>305</v>
      </c>
      <c r="C22" s="62">
        <v>0</v>
      </c>
      <c r="D22" s="1" t="str">
        <f t="shared" si="8"/>
        <v>* Select The Reporting Period Here*</v>
      </c>
      <c r="E22" s="11">
        <f t="shared" si="2"/>
        <v>40770</v>
      </c>
      <c r="F22" s="11">
        <f t="shared" si="3"/>
        <v>40770</v>
      </c>
      <c r="G22" s="1" t="str">
        <f t="shared" si="4"/>
        <v>KEDC Administrative Fees</v>
      </c>
      <c r="H22" s="14">
        <f t="shared" si="9"/>
        <v>0</v>
      </c>
      <c r="I22" s="1" t="str">
        <f t="shared" si="11"/>
        <v>* Select Your Vendor Name Here *</v>
      </c>
      <c r="J22" s="1" t="s">
        <v>788</v>
      </c>
      <c r="K22" s="13"/>
      <c r="L22" s="42">
        <f t="shared" si="0"/>
        <v>0</v>
      </c>
      <c r="M22" s="17" t="e">
        <f t="shared" si="6"/>
        <v>#N/A</v>
      </c>
      <c r="O22" s="1">
        <f t="shared" si="7"/>
        <v>0</v>
      </c>
      <c r="P22" s="64" t="str">
        <f t="shared" si="1"/>
        <v>v1.5</v>
      </c>
      <c r="Q22" s="15" t="e">
        <f t="shared" si="10"/>
        <v>#N/A</v>
      </c>
      <c r="R22" s="17"/>
    </row>
    <row r="23" spans="1:18" ht="15" customHeight="1">
      <c r="A23" s="4">
        <v>17</v>
      </c>
      <c r="B23" s="43" t="s">
        <v>306</v>
      </c>
      <c r="C23" s="62">
        <v>0</v>
      </c>
      <c r="D23" s="1" t="str">
        <f t="shared" si="8"/>
        <v>* Select The Reporting Period Here*</v>
      </c>
      <c r="E23" s="11">
        <f t="shared" si="2"/>
        <v>40770</v>
      </c>
      <c r="F23" s="11">
        <f t="shared" si="3"/>
        <v>40770</v>
      </c>
      <c r="G23" s="1" t="str">
        <f t="shared" si="4"/>
        <v>KPC Administrative Fees</v>
      </c>
      <c r="H23" s="14">
        <f t="shared" si="9"/>
        <v>0</v>
      </c>
      <c r="I23" s="1" t="str">
        <f t="shared" si="11"/>
        <v>* Select Your Vendor Name Here *</v>
      </c>
      <c r="J23" s="1" t="s">
        <v>787</v>
      </c>
      <c r="K23" s="13"/>
      <c r="L23" s="42">
        <f t="shared" si="0"/>
        <v>0</v>
      </c>
      <c r="M23" s="17" t="e">
        <f t="shared" si="6"/>
        <v>#N/A</v>
      </c>
      <c r="O23" s="1">
        <f t="shared" si="7"/>
        <v>0</v>
      </c>
      <c r="P23" s="64" t="str">
        <f t="shared" si="1"/>
        <v>v1.5</v>
      </c>
      <c r="Q23" s="15" t="e">
        <f t="shared" si="10"/>
        <v>#N/A</v>
      </c>
      <c r="R23" s="17"/>
    </row>
    <row r="24" spans="1:18" ht="15" customHeight="1">
      <c r="A24" s="4">
        <v>21</v>
      </c>
      <c r="B24" s="43" t="s">
        <v>307</v>
      </c>
      <c r="C24" s="62">
        <v>0</v>
      </c>
      <c r="D24" s="1" t="str">
        <f t="shared" si="8"/>
        <v>* Select The Reporting Period Here*</v>
      </c>
      <c r="E24" s="11">
        <f t="shared" si="2"/>
        <v>40770</v>
      </c>
      <c r="F24" s="11">
        <f t="shared" si="3"/>
        <v>40770</v>
      </c>
      <c r="G24" s="1" t="str">
        <f t="shared" si="4"/>
        <v>GRREC Administrative Fees</v>
      </c>
      <c r="H24" s="14">
        <f t="shared" si="9"/>
        <v>0</v>
      </c>
      <c r="I24" s="1" t="str">
        <f t="shared" si="11"/>
        <v>* Select Your Vendor Name Here *</v>
      </c>
      <c r="J24" s="1" t="s">
        <v>786</v>
      </c>
      <c r="K24" s="13"/>
      <c r="L24" s="42">
        <f t="shared" si="0"/>
        <v>0</v>
      </c>
      <c r="M24" s="17" t="e">
        <f t="shared" si="6"/>
        <v>#N/A</v>
      </c>
      <c r="O24" s="1">
        <f t="shared" si="7"/>
        <v>0</v>
      </c>
      <c r="P24" s="64" t="str">
        <f t="shared" si="1"/>
        <v>v1.5</v>
      </c>
      <c r="Q24" s="15" t="e">
        <f t="shared" si="10"/>
        <v>#N/A</v>
      </c>
      <c r="R24" s="17"/>
    </row>
    <row r="25" spans="1:18" ht="15" customHeight="1">
      <c r="A25" s="4">
        <v>25</v>
      </c>
      <c r="B25" s="43" t="s">
        <v>308</v>
      </c>
      <c r="C25" s="62">
        <v>0</v>
      </c>
      <c r="D25" s="1" t="str">
        <f t="shared" si="8"/>
        <v>* Select The Reporting Period Here*</v>
      </c>
      <c r="E25" s="11">
        <f t="shared" si="2"/>
        <v>40770</v>
      </c>
      <c r="F25" s="11">
        <f t="shared" si="3"/>
        <v>40770</v>
      </c>
      <c r="G25" s="1" t="str">
        <f t="shared" si="4"/>
        <v>KEDC Administrative Fees</v>
      </c>
      <c r="H25" s="14">
        <f t="shared" si="9"/>
        <v>0</v>
      </c>
      <c r="I25" s="1" t="str">
        <f t="shared" si="11"/>
        <v>* Select Your Vendor Name Here *</v>
      </c>
      <c r="J25" s="1" t="s">
        <v>788</v>
      </c>
      <c r="K25" s="13"/>
      <c r="L25" s="42">
        <f t="shared" si="0"/>
        <v>0</v>
      </c>
      <c r="M25" s="17" t="e">
        <f t="shared" si="6"/>
        <v>#N/A</v>
      </c>
      <c r="O25" s="1">
        <f t="shared" si="7"/>
        <v>0</v>
      </c>
      <c r="P25" s="64" t="str">
        <f t="shared" si="1"/>
        <v>v1.5</v>
      </c>
      <c r="Q25" s="15" t="e">
        <f t="shared" si="10"/>
        <v>#N/A</v>
      </c>
      <c r="R25" s="17"/>
    </row>
    <row r="26" spans="1:18" ht="15" customHeight="1">
      <c r="A26" s="4">
        <v>26</v>
      </c>
      <c r="B26" s="43" t="s">
        <v>309</v>
      </c>
      <c r="C26" s="62">
        <v>0</v>
      </c>
      <c r="D26" s="1" t="str">
        <f t="shared" si="8"/>
        <v>* Select The Reporting Period Here*</v>
      </c>
      <c r="E26" s="11">
        <f t="shared" si="2"/>
        <v>40770</v>
      </c>
      <c r="F26" s="11">
        <f t="shared" si="3"/>
        <v>40770</v>
      </c>
      <c r="G26" s="1" t="str">
        <f t="shared" si="4"/>
        <v>NKCES Administrative Fees</v>
      </c>
      <c r="H26" s="14">
        <f t="shared" si="9"/>
        <v>0</v>
      </c>
      <c r="I26" s="1" t="str">
        <f t="shared" si="11"/>
        <v>* Select Your Vendor Name Here *</v>
      </c>
      <c r="J26" s="1" t="s">
        <v>789</v>
      </c>
      <c r="K26" s="13"/>
      <c r="L26" s="42">
        <f t="shared" si="0"/>
        <v>0</v>
      </c>
      <c r="M26" s="17" t="e">
        <f t="shared" si="6"/>
        <v>#N/A</v>
      </c>
      <c r="O26" s="1">
        <f t="shared" si="7"/>
        <v>0</v>
      </c>
      <c r="P26" s="64" t="str">
        <f t="shared" si="1"/>
        <v>v1.5</v>
      </c>
      <c r="Q26" s="15" t="e">
        <f t="shared" si="10"/>
        <v>#N/A</v>
      </c>
      <c r="R26" s="17"/>
    </row>
    <row r="27" spans="1:18" ht="15" customHeight="1">
      <c r="A27" s="4">
        <v>31</v>
      </c>
      <c r="B27" s="43" t="s">
        <v>191</v>
      </c>
      <c r="C27" s="62">
        <v>0</v>
      </c>
      <c r="D27" s="1" t="str">
        <f t="shared" si="8"/>
        <v>* Select The Reporting Period Here*</v>
      </c>
      <c r="E27" s="11">
        <f t="shared" si="2"/>
        <v>40770</v>
      </c>
      <c r="F27" s="11">
        <f t="shared" si="3"/>
        <v>40770</v>
      </c>
      <c r="G27" s="1" t="str">
        <f>CONCATENATE(J27," Administrative Fees")</f>
        <v>SESC Administrative Fees</v>
      </c>
      <c r="H27" s="14">
        <f t="shared" si="9"/>
        <v>0</v>
      </c>
      <c r="I27" s="1" t="str">
        <f t="shared" si="11"/>
        <v>* Select Your Vendor Name Here *</v>
      </c>
      <c r="J27" s="1" t="s">
        <v>790</v>
      </c>
      <c r="K27" s="13"/>
      <c r="L27" s="42">
        <f>ROUND((C27*$L$4),2)</f>
        <v>0</v>
      </c>
      <c r="M27" s="17" t="e">
        <f>CONCATENATE(H27," ",Q27," ",J27)</f>
        <v>#N/A</v>
      </c>
      <c r="O27" s="1">
        <f t="shared" si="7"/>
        <v>0</v>
      </c>
      <c r="P27" s="64" t="str">
        <f t="shared" si="1"/>
        <v>v1.5</v>
      </c>
      <c r="Q27" s="15" t="e">
        <f t="shared" si="10"/>
        <v>#N/A</v>
      </c>
      <c r="R27" s="17"/>
    </row>
    <row r="28" spans="1:18" ht="15" customHeight="1">
      <c r="A28" s="4">
        <v>32</v>
      </c>
      <c r="B28" s="43" t="s">
        <v>310</v>
      </c>
      <c r="C28" s="62">
        <v>0</v>
      </c>
      <c r="D28" s="1" t="str">
        <f t="shared" si="8"/>
        <v>* Select The Reporting Period Here*</v>
      </c>
      <c r="E28" s="11">
        <f t="shared" si="2"/>
        <v>40770</v>
      </c>
      <c r="F28" s="11">
        <f t="shared" si="3"/>
        <v>40770</v>
      </c>
      <c r="G28" s="1" t="str">
        <f t="shared" si="4"/>
        <v>NKCES Administrative Fees</v>
      </c>
      <c r="H28" s="14">
        <f t="shared" si="9"/>
        <v>0</v>
      </c>
      <c r="I28" s="1" t="str">
        <f t="shared" si="11"/>
        <v>* Select Your Vendor Name Here *</v>
      </c>
      <c r="J28" s="1" t="s">
        <v>789</v>
      </c>
      <c r="K28" s="13"/>
      <c r="L28" s="42">
        <f t="shared" si="0"/>
        <v>0</v>
      </c>
      <c r="M28" s="17" t="e">
        <f t="shared" si="6"/>
        <v>#N/A</v>
      </c>
      <c r="O28" s="1">
        <f t="shared" si="7"/>
        <v>0</v>
      </c>
      <c r="P28" s="64" t="str">
        <f t="shared" si="1"/>
        <v>v1.5</v>
      </c>
      <c r="Q28" s="15" t="e">
        <f t="shared" si="10"/>
        <v>#N/A</v>
      </c>
      <c r="R28" s="17"/>
    </row>
    <row r="29" spans="1:18" ht="15" customHeight="1">
      <c r="A29" s="4">
        <v>934</v>
      </c>
      <c r="B29" s="129" t="s">
        <v>52</v>
      </c>
      <c r="C29" s="62">
        <v>0</v>
      </c>
      <c r="D29" s="1" t="str">
        <f t="shared" si="8"/>
        <v>* Select The Reporting Period Here*</v>
      </c>
      <c r="E29" s="11">
        <f t="shared" si="2"/>
        <v>40770</v>
      </c>
      <c r="F29" s="11">
        <f t="shared" si="3"/>
        <v>40770</v>
      </c>
      <c r="G29" s="1" t="str">
        <f>CONCATENATE(J29," Administrative Fees")</f>
        <v>KPC Administrative Fees</v>
      </c>
      <c r="H29" s="14">
        <f t="shared" si="9"/>
        <v>0</v>
      </c>
      <c r="I29" s="1" t="str">
        <f t="shared" si="11"/>
        <v>* Select Your Vendor Name Here *</v>
      </c>
      <c r="J29" s="1" t="s">
        <v>787</v>
      </c>
      <c r="K29" s="13"/>
      <c r="L29" s="42">
        <f>ROUND((C29*$L$4),2)</f>
        <v>0</v>
      </c>
      <c r="M29" s="17" t="e">
        <f>CONCATENATE(H29," ",Q29," ",J29)</f>
        <v>#N/A</v>
      </c>
      <c r="O29" s="1">
        <f t="shared" si="7"/>
        <v>0</v>
      </c>
      <c r="P29" s="64" t="str">
        <f t="shared" si="1"/>
        <v>v1.5</v>
      </c>
      <c r="Q29" s="15" t="e">
        <f t="shared" si="10"/>
        <v>#N/A</v>
      </c>
      <c r="R29" s="17"/>
    </row>
    <row r="30" spans="1:18" ht="15" customHeight="1">
      <c r="A30" s="65">
        <v>805</v>
      </c>
      <c r="B30" s="43" t="s">
        <v>766</v>
      </c>
      <c r="C30" s="62">
        <v>0</v>
      </c>
      <c r="D30" s="1" t="str">
        <f t="shared" si="8"/>
        <v>* Select The Reporting Period Here*</v>
      </c>
      <c r="E30" s="11">
        <f t="shared" si="2"/>
        <v>40770</v>
      </c>
      <c r="F30" s="11">
        <f t="shared" si="3"/>
        <v>40770</v>
      </c>
      <c r="G30" s="1" t="str">
        <f t="shared" si="4"/>
        <v>KPC Administrative Fees</v>
      </c>
      <c r="H30" s="14">
        <f t="shared" si="9"/>
        <v>0</v>
      </c>
      <c r="I30" s="1" t="str">
        <f t="shared" si="11"/>
        <v>* Select Your Vendor Name Here *</v>
      </c>
      <c r="J30" s="1" t="s">
        <v>787</v>
      </c>
      <c r="K30" s="13"/>
      <c r="L30" s="42">
        <f t="shared" si="0"/>
        <v>0</v>
      </c>
      <c r="M30" s="17" t="e">
        <f>CONCATENATE(H30," ",Q30," ",J30)</f>
        <v>#N/A</v>
      </c>
      <c r="O30" s="1">
        <f t="shared" si="7"/>
        <v>0</v>
      </c>
      <c r="P30" s="64" t="str">
        <f t="shared" si="1"/>
        <v>v1.5</v>
      </c>
      <c r="Q30" s="15" t="e">
        <f t="shared" si="10"/>
        <v>#N/A</v>
      </c>
      <c r="R30" s="17"/>
    </row>
    <row r="31" spans="1:18" ht="15" customHeight="1">
      <c r="A31" s="4">
        <v>34</v>
      </c>
      <c r="B31" s="43" t="s">
        <v>311</v>
      </c>
      <c r="C31" s="62">
        <v>0</v>
      </c>
      <c r="D31" s="1" t="str">
        <f t="shared" si="8"/>
        <v>* Select The Reporting Period Here*</v>
      </c>
      <c r="E31" s="11">
        <f t="shared" si="2"/>
        <v>40770</v>
      </c>
      <c r="F31" s="11">
        <f t="shared" si="3"/>
        <v>40770</v>
      </c>
      <c r="G31" s="1" t="str">
        <f t="shared" si="4"/>
        <v>SESC Administrative Fees</v>
      </c>
      <c r="H31" s="14">
        <f t="shared" si="9"/>
        <v>0</v>
      </c>
      <c r="I31" s="1" t="str">
        <f t="shared" si="11"/>
        <v>* Select Your Vendor Name Here *</v>
      </c>
      <c r="J31" s="1" t="s">
        <v>790</v>
      </c>
      <c r="K31" s="13"/>
      <c r="L31" s="42">
        <f t="shared" si="0"/>
        <v>0</v>
      </c>
      <c r="M31" s="17" t="e">
        <f t="shared" si="6"/>
        <v>#N/A</v>
      </c>
      <c r="O31" s="1">
        <f t="shared" si="7"/>
        <v>0</v>
      </c>
      <c r="P31" s="64" t="str">
        <f t="shared" si="1"/>
        <v>v1.5</v>
      </c>
      <c r="Q31" s="15" t="e">
        <f t="shared" si="10"/>
        <v>#N/A</v>
      </c>
      <c r="R31" s="17"/>
    </row>
    <row r="32" spans="1:18" ht="15" customHeight="1">
      <c r="A32" s="4">
        <v>35</v>
      </c>
      <c r="B32" s="43" t="s">
        <v>312</v>
      </c>
      <c r="C32" s="62">
        <v>0</v>
      </c>
      <c r="D32" s="1" t="str">
        <f t="shared" si="8"/>
        <v>* Select The Reporting Period Here*</v>
      </c>
      <c r="E32" s="11">
        <f t="shared" si="2"/>
        <v>40770</v>
      </c>
      <c r="F32" s="11">
        <f t="shared" si="3"/>
        <v>40770</v>
      </c>
      <c r="G32" s="1" t="str">
        <f t="shared" si="4"/>
        <v>NKCES Administrative Fees</v>
      </c>
      <c r="H32" s="14">
        <f t="shared" si="9"/>
        <v>0</v>
      </c>
      <c r="I32" s="1" t="str">
        <f t="shared" si="11"/>
        <v>* Select Your Vendor Name Here *</v>
      </c>
      <c r="J32" s="1" t="s">
        <v>789</v>
      </c>
      <c r="K32" s="13"/>
      <c r="L32" s="42">
        <f t="shared" si="0"/>
        <v>0</v>
      </c>
      <c r="M32" s="17" t="e">
        <f t="shared" si="6"/>
        <v>#N/A</v>
      </c>
      <c r="O32" s="1">
        <f t="shared" si="7"/>
        <v>0</v>
      </c>
      <c r="P32" s="64" t="str">
        <f t="shared" si="1"/>
        <v>v1.5</v>
      </c>
      <c r="Q32" s="15" t="e">
        <f t="shared" si="10"/>
        <v>#N/A</v>
      </c>
      <c r="R32" s="17"/>
    </row>
    <row r="33" spans="1:18" ht="15" customHeight="1">
      <c r="A33" s="4">
        <v>42</v>
      </c>
      <c r="B33" s="43" t="s">
        <v>313</v>
      </c>
      <c r="C33" s="62">
        <v>0</v>
      </c>
      <c r="D33" s="1" t="str">
        <f t="shared" si="8"/>
        <v>* Select The Reporting Period Here*</v>
      </c>
      <c r="E33" s="11">
        <f t="shared" si="2"/>
        <v>40770</v>
      </c>
      <c r="F33" s="11">
        <f t="shared" si="3"/>
        <v>40770</v>
      </c>
      <c r="G33" s="1" t="str">
        <f t="shared" si="4"/>
        <v>GRREC Administrative Fees</v>
      </c>
      <c r="H33" s="14">
        <f t="shared" si="9"/>
        <v>0</v>
      </c>
      <c r="I33" s="1" t="str">
        <f t="shared" si="11"/>
        <v>* Select Your Vendor Name Here *</v>
      </c>
      <c r="J33" s="1" t="s">
        <v>786</v>
      </c>
      <c r="K33" s="13"/>
      <c r="L33" s="42">
        <f t="shared" si="0"/>
        <v>0</v>
      </c>
      <c r="M33" s="17" t="e">
        <f t="shared" si="6"/>
        <v>#N/A</v>
      </c>
      <c r="O33" s="1">
        <f t="shared" si="7"/>
        <v>0</v>
      </c>
      <c r="P33" s="64" t="str">
        <f t="shared" si="1"/>
        <v>v1.5</v>
      </c>
      <c r="Q33" s="15" t="e">
        <f t="shared" si="10"/>
        <v>#N/A</v>
      </c>
      <c r="R33" s="17"/>
    </row>
    <row r="34" spans="1:18" ht="15" customHeight="1">
      <c r="A34" s="4">
        <v>949</v>
      </c>
      <c r="B34" s="43" t="s">
        <v>879</v>
      </c>
      <c r="C34" s="62">
        <v>0</v>
      </c>
      <c r="D34" s="1" t="str">
        <f t="shared" si="8"/>
        <v>* Select The Reporting Period Here*</v>
      </c>
      <c r="E34" s="11">
        <f t="shared" si="2"/>
        <v>40770</v>
      </c>
      <c r="F34" s="11">
        <f t="shared" si="3"/>
        <v>40770</v>
      </c>
      <c r="G34" s="1" t="str">
        <f>CONCATENATE(J34," Administrative Fees")</f>
        <v>KPC Administrative Fees</v>
      </c>
      <c r="H34" s="14">
        <f t="shared" si="9"/>
        <v>0</v>
      </c>
      <c r="I34" s="1" t="str">
        <f t="shared" si="11"/>
        <v>* Select Your Vendor Name Here *</v>
      </c>
      <c r="J34" s="1" t="s">
        <v>787</v>
      </c>
      <c r="K34" s="13"/>
      <c r="L34" s="42">
        <f>ROUND((C34*$L$4),2)</f>
        <v>0</v>
      </c>
      <c r="M34" s="17" t="e">
        <f>CONCATENATE(H34," ",Q34," ",J34)</f>
        <v>#N/A</v>
      </c>
      <c r="O34" s="1">
        <f t="shared" si="7"/>
        <v>0</v>
      </c>
      <c r="P34" s="64" t="str">
        <f t="shared" si="1"/>
        <v>v1.5</v>
      </c>
      <c r="Q34" s="15" t="e">
        <f t="shared" si="10"/>
        <v>#N/A</v>
      </c>
      <c r="R34" s="17"/>
    </row>
    <row r="35" spans="1:18" ht="15" customHeight="1">
      <c r="A35" s="4">
        <v>45</v>
      </c>
      <c r="B35" s="43" t="s">
        <v>314</v>
      </c>
      <c r="C35" s="62">
        <v>0</v>
      </c>
      <c r="D35" s="1" t="str">
        <f t="shared" si="8"/>
        <v>* Select The Reporting Period Here*</v>
      </c>
      <c r="E35" s="11">
        <f t="shared" si="2"/>
        <v>40770</v>
      </c>
      <c r="F35" s="11">
        <f t="shared" si="3"/>
        <v>40770</v>
      </c>
      <c r="G35" s="1" t="str">
        <f t="shared" si="4"/>
        <v>KEDC Administrative Fees</v>
      </c>
      <c r="H35" s="14">
        <f t="shared" si="9"/>
        <v>0</v>
      </c>
      <c r="I35" s="1" t="str">
        <f t="shared" si="11"/>
        <v>* Select Your Vendor Name Here *</v>
      </c>
      <c r="J35" s="1" t="s">
        <v>788</v>
      </c>
      <c r="K35" s="13"/>
      <c r="L35" s="42">
        <f t="shared" si="0"/>
        <v>0</v>
      </c>
      <c r="M35" s="17" t="e">
        <f t="shared" si="6"/>
        <v>#N/A</v>
      </c>
      <c r="O35" s="1">
        <f t="shared" si="7"/>
        <v>0</v>
      </c>
      <c r="P35" s="64" t="str">
        <f t="shared" si="1"/>
        <v>v1.5</v>
      </c>
      <c r="Q35" s="15" t="e">
        <f t="shared" si="10"/>
        <v>#N/A</v>
      </c>
      <c r="R35" s="17"/>
    </row>
    <row r="36" spans="1:18" ht="15" customHeight="1">
      <c r="A36" s="4">
        <v>51</v>
      </c>
      <c r="B36" s="43" t="s">
        <v>915</v>
      </c>
      <c r="C36" s="62">
        <v>0</v>
      </c>
      <c r="D36" s="1" t="str">
        <f>$D$10</f>
        <v>* Select The Reporting Period Here*</v>
      </c>
      <c r="E36" s="11">
        <f t="shared" si="2"/>
        <v>40770</v>
      </c>
      <c r="F36" s="11">
        <f t="shared" si="3"/>
        <v>40770</v>
      </c>
      <c r="G36" s="1" t="str">
        <f>CONCATENATE(J36," Administrative Fees")</f>
        <v>KPC Administrative Fees</v>
      </c>
      <c r="H36" s="14">
        <f>$H$10</f>
        <v>0</v>
      </c>
      <c r="I36" s="1" t="str">
        <f>$I$10</f>
        <v>* Select Your Vendor Name Here *</v>
      </c>
      <c r="J36" s="1" t="s">
        <v>787</v>
      </c>
      <c r="K36" s="13"/>
      <c r="L36" s="42">
        <f>ROUND((C36*$L$4),2)</f>
        <v>0</v>
      </c>
      <c r="M36" s="17" t="e">
        <f>CONCATENATE(H36," ",Q36," ",J36)</f>
        <v>#N/A</v>
      </c>
      <c r="O36" s="1">
        <f t="shared" si="7"/>
        <v>0</v>
      </c>
      <c r="P36" s="64" t="str">
        <f t="shared" si="1"/>
        <v>v1.5</v>
      </c>
      <c r="Q36" s="15" t="e">
        <f>$Q$10</f>
        <v>#N/A</v>
      </c>
      <c r="R36" s="17"/>
    </row>
    <row r="37" spans="1:18" ht="15" customHeight="1">
      <c r="A37" s="4">
        <v>55</v>
      </c>
      <c r="B37" s="43" t="s">
        <v>49</v>
      </c>
      <c r="C37" s="62">
        <v>0</v>
      </c>
      <c r="D37" s="1" t="str">
        <f t="shared" si="8"/>
        <v>* Select The Reporting Period Here*</v>
      </c>
      <c r="E37" s="11">
        <f t="shared" si="2"/>
        <v>40770</v>
      </c>
      <c r="F37" s="11">
        <f t="shared" si="3"/>
        <v>40770</v>
      </c>
      <c r="G37" s="1" t="str">
        <f t="shared" si="4"/>
        <v>KPC Administrative Fees</v>
      </c>
      <c r="H37" s="14">
        <f t="shared" si="9"/>
        <v>0</v>
      </c>
      <c r="I37" s="1" t="str">
        <f t="shared" si="11"/>
        <v>* Select Your Vendor Name Here *</v>
      </c>
      <c r="J37" s="1" t="s">
        <v>787</v>
      </c>
      <c r="K37" s="13"/>
      <c r="L37" s="42">
        <f t="shared" si="0"/>
        <v>0</v>
      </c>
      <c r="M37" s="17" t="e">
        <f t="shared" si="6"/>
        <v>#N/A</v>
      </c>
      <c r="O37" s="1">
        <f t="shared" si="7"/>
        <v>0</v>
      </c>
      <c r="P37" s="64" t="str">
        <f t="shared" si="1"/>
        <v>v1.5</v>
      </c>
      <c r="Q37" s="15" t="e">
        <f t="shared" si="10"/>
        <v>#N/A</v>
      </c>
      <c r="R37" s="17"/>
    </row>
    <row r="38" spans="1:18" ht="15" customHeight="1">
      <c r="A38" s="4">
        <v>61</v>
      </c>
      <c r="B38" s="43" t="s">
        <v>315</v>
      </c>
      <c r="C38" s="62">
        <v>0</v>
      </c>
      <c r="D38" s="1" t="str">
        <f t="shared" si="8"/>
        <v>* Select The Reporting Period Here*</v>
      </c>
      <c r="E38" s="11">
        <f t="shared" si="2"/>
        <v>40770</v>
      </c>
      <c r="F38" s="11">
        <f t="shared" si="3"/>
        <v>40770</v>
      </c>
      <c r="G38" s="1" t="str">
        <f t="shared" si="4"/>
        <v>KPC Administrative Fees</v>
      </c>
      <c r="H38" s="14">
        <f t="shared" si="9"/>
        <v>0</v>
      </c>
      <c r="I38" s="1" t="str">
        <f t="shared" si="11"/>
        <v>* Select Your Vendor Name Here *</v>
      </c>
      <c r="J38" s="1" t="s">
        <v>787</v>
      </c>
      <c r="K38" s="13"/>
      <c r="L38" s="42">
        <f t="shared" si="0"/>
        <v>0</v>
      </c>
      <c r="M38" s="17" t="e">
        <f t="shared" si="6"/>
        <v>#N/A</v>
      </c>
      <c r="O38" s="1">
        <f t="shared" si="7"/>
        <v>0</v>
      </c>
      <c r="P38" s="64" t="str">
        <f t="shared" si="1"/>
        <v>v1.5</v>
      </c>
      <c r="Q38" s="15" t="e">
        <f t="shared" si="10"/>
        <v>#N/A</v>
      </c>
      <c r="R38" s="17"/>
    </row>
    <row r="39" spans="1:18" ht="15" customHeight="1">
      <c r="A39" s="4">
        <v>65</v>
      </c>
      <c r="B39" s="43" t="s">
        <v>316</v>
      </c>
      <c r="C39" s="62">
        <v>0</v>
      </c>
      <c r="D39" s="1" t="str">
        <f t="shared" si="8"/>
        <v>* Select The Reporting Period Here*</v>
      </c>
      <c r="E39" s="11">
        <f t="shared" si="2"/>
        <v>40770</v>
      </c>
      <c r="F39" s="11">
        <f t="shared" si="3"/>
        <v>40770</v>
      </c>
      <c r="G39" s="1" t="str">
        <f t="shared" si="4"/>
        <v>GRREC Administrative Fees</v>
      </c>
      <c r="H39" s="14">
        <f t="shared" si="9"/>
        <v>0</v>
      </c>
      <c r="I39" s="1" t="str">
        <f t="shared" si="11"/>
        <v>* Select Your Vendor Name Here *</v>
      </c>
      <c r="J39" s="1" t="s">
        <v>786</v>
      </c>
      <c r="K39" s="13"/>
      <c r="L39" s="42">
        <f t="shared" si="0"/>
        <v>0</v>
      </c>
      <c r="M39" s="17" t="e">
        <f t="shared" si="6"/>
        <v>#N/A</v>
      </c>
      <c r="O39" s="1">
        <f t="shared" si="7"/>
        <v>0</v>
      </c>
      <c r="P39" s="64" t="str">
        <f t="shared" si="1"/>
        <v>v1.5</v>
      </c>
      <c r="Q39" s="15" t="e">
        <f t="shared" si="10"/>
        <v>#N/A</v>
      </c>
      <c r="R39" s="17"/>
    </row>
    <row r="40" spans="1:18" ht="15" customHeight="1">
      <c r="A40" s="4">
        <v>71</v>
      </c>
      <c r="B40" s="43" t="s">
        <v>317</v>
      </c>
      <c r="C40" s="62">
        <v>0</v>
      </c>
      <c r="D40" s="1" t="str">
        <f t="shared" si="8"/>
        <v>* Select The Reporting Period Here*</v>
      </c>
      <c r="E40" s="11">
        <f t="shared" si="2"/>
        <v>40770</v>
      </c>
      <c r="F40" s="11">
        <f t="shared" si="3"/>
        <v>40770</v>
      </c>
      <c r="G40" s="1" t="str">
        <f t="shared" si="4"/>
        <v>OVEC Administrative Fees</v>
      </c>
      <c r="H40" s="14">
        <f t="shared" si="9"/>
        <v>0</v>
      </c>
      <c r="I40" s="1" t="str">
        <f t="shared" si="11"/>
        <v>* Select Your Vendor Name Here *</v>
      </c>
      <c r="J40" s="1" t="s">
        <v>850</v>
      </c>
      <c r="K40" s="13"/>
      <c r="L40" s="42">
        <f t="shared" si="0"/>
        <v>0</v>
      </c>
      <c r="M40" s="17" t="e">
        <f t="shared" si="6"/>
        <v>#N/A</v>
      </c>
      <c r="O40" s="1">
        <f t="shared" si="7"/>
        <v>0</v>
      </c>
      <c r="P40" s="64" t="str">
        <f t="shared" si="1"/>
        <v>v1.5</v>
      </c>
      <c r="Q40" s="15" t="e">
        <f t="shared" si="10"/>
        <v>#N/A</v>
      </c>
      <c r="R40" s="17"/>
    </row>
    <row r="41" spans="1:18" ht="15" customHeight="1">
      <c r="A41" s="4">
        <v>72</v>
      </c>
      <c r="B41" s="43" t="s">
        <v>318</v>
      </c>
      <c r="C41" s="62">
        <v>0</v>
      </c>
      <c r="D41" s="1" t="str">
        <f t="shared" si="8"/>
        <v>* Select The Reporting Period Here*</v>
      </c>
      <c r="E41" s="11">
        <f t="shared" si="2"/>
        <v>40770</v>
      </c>
      <c r="F41" s="11">
        <f t="shared" si="3"/>
        <v>40770</v>
      </c>
      <c r="G41" s="1" t="str">
        <f t="shared" si="4"/>
        <v>SESC Administrative Fees</v>
      </c>
      <c r="H41" s="14">
        <f t="shared" si="9"/>
        <v>0</v>
      </c>
      <c r="I41" s="1" t="str">
        <f t="shared" si="11"/>
        <v>* Select Your Vendor Name Here *</v>
      </c>
      <c r="J41" s="1" t="s">
        <v>790</v>
      </c>
      <c r="K41" s="13"/>
      <c r="L41" s="42">
        <f t="shared" si="0"/>
        <v>0</v>
      </c>
      <c r="M41" s="17" t="e">
        <f t="shared" si="6"/>
        <v>#N/A</v>
      </c>
      <c r="O41" s="1">
        <f t="shared" si="7"/>
        <v>0</v>
      </c>
      <c r="P41" s="64" t="str">
        <f t="shared" si="1"/>
        <v>v1.5</v>
      </c>
      <c r="Q41" s="15" t="e">
        <f t="shared" si="10"/>
        <v>#N/A</v>
      </c>
      <c r="R41" s="17"/>
    </row>
    <row r="42" spans="1:18" ht="15" customHeight="1">
      <c r="A42" s="4">
        <v>75</v>
      </c>
      <c r="B42" s="43" t="s">
        <v>319</v>
      </c>
      <c r="C42" s="62">
        <v>0</v>
      </c>
      <c r="D42" s="1" t="str">
        <f t="shared" si="8"/>
        <v>* Select The Reporting Period Here*</v>
      </c>
      <c r="E42" s="11">
        <f t="shared" si="2"/>
        <v>40770</v>
      </c>
      <c r="F42" s="11">
        <f t="shared" si="3"/>
        <v>40770</v>
      </c>
      <c r="G42" s="1" t="str">
        <f>CONCATENATE(J42," Administrative Fees")</f>
        <v>GRREC Administrative Fees</v>
      </c>
      <c r="H42" s="14">
        <f t="shared" si="9"/>
        <v>0</v>
      </c>
      <c r="I42" s="1" t="str">
        <f t="shared" si="11"/>
        <v>* Select Your Vendor Name Here *</v>
      </c>
      <c r="J42" s="1" t="s">
        <v>786</v>
      </c>
      <c r="K42" s="13"/>
      <c r="L42" s="42">
        <f>ROUND((C42*$L$4),2)</f>
        <v>0</v>
      </c>
      <c r="M42" s="17" t="e">
        <f>CONCATENATE(H42," ",Q42," ",J42)</f>
        <v>#N/A</v>
      </c>
      <c r="O42" s="1">
        <f t="shared" si="7"/>
        <v>0</v>
      </c>
      <c r="P42" s="64" t="str">
        <f t="shared" si="1"/>
        <v>v1.5</v>
      </c>
      <c r="Q42" s="15" t="e">
        <f t="shared" si="10"/>
        <v>#N/A</v>
      </c>
      <c r="R42" s="17"/>
    </row>
    <row r="43" spans="1:18" ht="15" customHeight="1">
      <c r="A43" s="4">
        <v>81</v>
      </c>
      <c r="B43" s="43" t="s">
        <v>59</v>
      </c>
      <c r="C43" s="62">
        <v>0</v>
      </c>
      <c r="D43" s="1" t="str">
        <f t="shared" si="8"/>
        <v>* Select The Reporting Period Here*</v>
      </c>
      <c r="E43" s="11">
        <f t="shared" si="2"/>
        <v>40770</v>
      </c>
      <c r="F43" s="11">
        <f t="shared" si="3"/>
        <v>40770</v>
      </c>
      <c r="G43" s="1" t="str">
        <f>CONCATENATE(J43," Administrative Fees")</f>
        <v>WKEC Administrative Fees</v>
      </c>
      <c r="H43" s="14">
        <f t="shared" si="9"/>
        <v>0</v>
      </c>
      <c r="I43" s="1" t="str">
        <f t="shared" si="11"/>
        <v>* Select Your Vendor Name Here *</v>
      </c>
      <c r="J43" s="1" t="s">
        <v>57</v>
      </c>
      <c r="K43" s="13"/>
      <c r="L43" s="42">
        <f>ROUND((C43*$L$4),2)</f>
        <v>0</v>
      </c>
      <c r="M43" s="17" t="e">
        <f>CONCATENATE(H43," ",Q43," ",J43)</f>
        <v>#N/A</v>
      </c>
      <c r="O43" s="1">
        <f t="shared" si="7"/>
        <v>0</v>
      </c>
      <c r="P43" s="64" t="str">
        <f t="shared" si="1"/>
        <v>v1.5</v>
      </c>
      <c r="Q43" s="15" t="e">
        <f t="shared" si="10"/>
        <v>#N/A</v>
      </c>
      <c r="R43" s="17"/>
    </row>
    <row r="44" spans="1:18" ht="15" customHeight="1">
      <c r="A44" s="4">
        <v>85</v>
      </c>
      <c r="B44" s="43" t="s">
        <v>60</v>
      </c>
      <c r="C44" s="62">
        <v>0</v>
      </c>
      <c r="D44" s="1" t="str">
        <f t="shared" si="8"/>
        <v>* Select The Reporting Period Here*</v>
      </c>
      <c r="E44" s="11">
        <f t="shared" si="2"/>
        <v>40770</v>
      </c>
      <c r="F44" s="11">
        <f t="shared" si="3"/>
        <v>40770</v>
      </c>
      <c r="G44" s="1" t="str">
        <f>CONCATENATE(J44," Administrative Fees")</f>
        <v>WKEC Administrative Fees</v>
      </c>
      <c r="H44" s="14">
        <f t="shared" si="9"/>
        <v>0</v>
      </c>
      <c r="I44" s="1" t="str">
        <f t="shared" si="11"/>
        <v>* Select Your Vendor Name Here *</v>
      </c>
      <c r="J44" s="1" t="s">
        <v>57</v>
      </c>
      <c r="K44" s="13"/>
      <c r="L44" s="42">
        <f>ROUND((C44*$L$4),2)</f>
        <v>0</v>
      </c>
      <c r="M44" s="17" t="e">
        <f>CONCATENATE(H44," ",Q44," ",J44)</f>
        <v>#N/A</v>
      </c>
      <c r="O44" s="1">
        <f t="shared" si="7"/>
        <v>0</v>
      </c>
      <c r="P44" s="64" t="str">
        <f t="shared" si="1"/>
        <v>v1.5</v>
      </c>
      <c r="Q44" s="15" t="e">
        <f t="shared" si="10"/>
        <v>#N/A</v>
      </c>
      <c r="R44" s="17"/>
    </row>
    <row r="45" spans="1:18" ht="15" customHeight="1">
      <c r="A45" s="4">
        <v>91</v>
      </c>
      <c r="B45" s="43" t="s">
        <v>320</v>
      </c>
      <c r="C45" s="62">
        <v>0</v>
      </c>
      <c r="D45" s="1" t="str">
        <f t="shared" si="8"/>
        <v>* Select The Reporting Period Here*</v>
      </c>
      <c r="E45" s="11">
        <f t="shared" si="2"/>
        <v>40770</v>
      </c>
      <c r="F45" s="11">
        <f t="shared" si="3"/>
        <v>40770</v>
      </c>
      <c r="G45" s="1" t="str">
        <f t="shared" si="4"/>
        <v>NKCES Administrative Fees</v>
      </c>
      <c r="H45" s="14">
        <f t="shared" si="9"/>
        <v>0</v>
      </c>
      <c r="I45" s="1" t="str">
        <f t="shared" si="11"/>
        <v>* Select Your Vendor Name Here *</v>
      </c>
      <c r="J45" s="1" t="s">
        <v>789</v>
      </c>
      <c r="K45" s="13"/>
      <c r="L45" s="42">
        <f t="shared" si="0"/>
        <v>0</v>
      </c>
      <c r="M45" s="17" t="e">
        <f t="shared" si="6"/>
        <v>#N/A</v>
      </c>
      <c r="O45" s="1">
        <f t="shared" si="7"/>
        <v>0</v>
      </c>
      <c r="P45" s="64" t="str">
        <f t="shared" si="1"/>
        <v>v1.5</v>
      </c>
      <c r="Q45" s="15" t="e">
        <f t="shared" si="10"/>
        <v>#N/A</v>
      </c>
      <c r="R45" s="17"/>
    </row>
    <row r="46" spans="1:18" ht="15" customHeight="1">
      <c r="A46" s="4">
        <v>92</v>
      </c>
      <c r="B46" s="43" t="s">
        <v>321</v>
      </c>
      <c r="C46" s="62">
        <v>0</v>
      </c>
      <c r="D46" s="1" t="str">
        <f t="shared" si="8"/>
        <v>* Select The Reporting Period Here*</v>
      </c>
      <c r="E46" s="11">
        <f t="shared" si="2"/>
        <v>40770</v>
      </c>
      <c r="F46" s="11">
        <f t="shared" si="3"/>
        <v>40770</v>
      </c>
      <c r="G46" s="1" t="str">
        <f t="shared" si="4"/>
        <v>GRREC Administrative Fees</v>
      </c>
      <c r="H46" s="14">
        <f t="shared" si="9"/>
        <v>0</v>
      </c>
      <c r="I46" s="1" t="str">
        <f t="shared" si="11"/>
        <v>* Select Your Vendor Name Here *</v>
      </c>
      <c r="J46" s="1" t="s">
        <v>786</v>
      </c>
      <c r="K46" s="13"/>
      <c r="L46" s="42">
        <f t="shared" si="0"/>
        <v>0</v>
      </c>
      <c r="M46" s="17" t="e">
        <f t="shared" si="6"/>
        <v>#N/A</v>
      </c>
      <c r="O46" s="1">
        <f t="shared" si="7"/>
        <v>0</v>
      </c>
      <c r="P46" s="64" t="str">
        <f t="shared" si="1"/>
        <v>v1.5</v>
      </c>
      <c r="Q46" s="15" t="e">
        <f t="shared" si="10"/>
        <v>#N/A</v>
      </c>
      <c r="R46" s="17"/>
    </row>
    <row r="47" spans="1:18" ht="15" customHeight="1">
      <c r="A47" s="4">
        <v>951</v>
      </c>
      <c r="B47" s="43" t="s">
        <v>880</v>
      </c>
      <c r="C47" s="62">
        <v>0</v>
      </c>
      <c r="D47" s="1" t="str">
        <f t="shared" si="8"/>
        <v>* Select The Reporting Period Here*</v>
      </c>
      <c r="E47" s="11">
        <f t="shared" si="2"/>
        <v>40770</v>
      </c>
      <c r="F47" s="11">
        <f t="shared" si="3"/>
        <v>40770</v>
      </c>
      <c r="G47" s="1" t="str">
        <f t="shared" si="4"/>
        <v>KPC Administrative Fees</v>
      </c>
      <c r="H47" s="14">
        <f t="shared" si="9"/>
        <v>0</v>
      </c>
      <c r="I47" s="1" t="str">
        <f t="shared" si="11"/>
        <v>* Select Your Vendor Name Here *</v>
      </c>
      <c r="J47" s="1" t="s">
        <v>787</v>
      </c>
      <c r="K47" s="13"/>
      <c r="L47" s="42">
        <f t="shared" si="0"/>
        <v>0</v>
      </c>
      <c r="M47" s="17" t="e">
        <f t="shared" si="6"/>
        <v>#N/A</v>
      </c>
      <c r="O47" s="1">
        <f t="shared" si="7"/>
        <v>0</v>
      </c>
      <c r="P47" s="64" t="str">
        <f t="shared" si="1"/>
        <v>v1.5</v>
      </c>
      <c r="Q47" s="15" t="e">
        <f t="shared" si="10"/>
        <v>#N/A</v>
      </c>
      <c r="R47" s="17"/>
    </row>
    <row r="48" spans="1:18" ht="15" customHeight="1">
      <c r="A48" s="4">
        <v>95</v>
      </c>
      <c r="B48" s="134" t="s">
        <v>61</v>
      </c>
      <c r="C48" s="62">
        <v>0</v>
      </c>
      <c r="D48" s="1" t="str">
        <f t="shared" si="8"/>
        <v>* Select The Reporting Period Here*</v>
      </c>
      <c r="E48" s="11">
        <f t="shared" si="2"/>
        <v>40770</v>
      </c>
      <c r="F48" s="11">
        <f t="shared" si="3"/>
        <v>40770</v>
      </c>
      <c r="G48" s="1" t="str">
        <f>CONCATENATE(J48," Administrative Fees")</f>
        <v>WKEC Administrative Fees</v>
      </c>
      <c r="H48" s="14">
        <f t="shared" si="9"/>
        <v>0</v>
      </c>
      <c r="I48" s="1" t="str">
        <f t="shared" si="11"/>
        <v>* Select Your Vendor Name Here *</v>
      </c>
      <c r="J48" s="1" t="s">
        <v>57</v>
      </c>
      <c r="K48" s="13"/>
      <c r="L48" s="42">
        <f>ROUND((C48*$L$4),2)</f>
        <v>0</v>
      </c>
      <c r="M48" s="17" t="e">
        <f>CONCATENATE(H48," ",Q48," ",J48)</f>
        <v>#N/A</v>
      </c>
      <c r="O48" s="1">
        <f t="shared" si="7"/>
        <v>0</v>
      </c>
      <c r="P48" s="64" t="str">
        <f t="shared" si="1"/>
        <v>v1.5</v>
      </c>
      <c r="Q48" s="15" t="e">
        <f t="shared" si="10"/>
        <v>#N/A</v>
      </c>
      <c r="R48" s="17"/>
    </row>
    <row r="49" spans="1:18" ht="15" customHeight="1">
      <c r="A49" s="4">
        <v>101</v>
      </c>
      <c r="B49" s="43" t="s">
        <v>851</v>
      </c>
      <c r="C49" s="62">
        <v>0</v>
      </c>
      <c r="D49" s="1" t="str">
        <f t="shared" si="8"/>
        <v>* Select The Reporting Period Here*</v>
      </c>
      <c r="E49" s="11">
        <f t="shared" si="2"/>
        <v>40770</v>
      </c>
      <c r="F49" s="11">
        <f t="shared" si="3"/>
        <v>40770</v>
      </c>
      <c r="G49" s="1" t="str">
        <f>CONCATENATE(J49," Administrative Fees")</f>
        <v>OVEC Administrative Fees</v>
      </c>
      <c r="H49" s="14">
        <f t="shared" si="9"/>
        <v>0</v>
      </c>
      <c r="I49" s="1" t="str">
        <f t="shared" si="11"/>
        <v>* Select Your Vendor Name Here *</v>
      </c>
      <c r="J49" s="1" t="s">
        <v>850</v>
      </c>
      <c r="K49" s="13"/>
      <c r="L49" s="42">
        <f>ROUND((C49*$L$4),2)</f>
        <v>0</v>
      </c>
      <c r="M49" s="17" t="e">
        <f>CONCATENATE(H49," ",Q49," ",J49)</f>
        <v>#N/A</v>
      </c>
      <c r="O49" s="1">
        <f t="shared" si="7"/>
        <v>0</v>
      </c>
      <c r="P49" s="64" t="str">
        <f t="shared" si="1"/>
        <v>v1.5</v>
      </c>
      <c r="Q49" s="15" t="e">
        <f t="shared" si="10"/>
        <v>#N/A</v>
      </c>
      <c r="R49" s="17"/>
    </row>
    <row r="50" spans="1:18" ht="15" customHeight="1">
      <c r="A50" s="4">
        <v>105</v>
      </c>
      <c r="B50" s="43" t="s">
        <v>322</v>
      </c>
      <c r="C50" s="62">
        <v>0</v>
      </c>
      <c r="D50" s="1" t="str">
        <f t="shared" si="8"/>
        <v>* Select The Reporting Period Here*</v>
      </c>
      <c r="E50" s="11">
        <f t="shared" si="2"/>
        <v>40770</v>
      </c>
      <c r="F50" s="11">
        <f t="shared" si="3"/>
        <v>40770</v>
      </c>
      <c r="G50" s="1" t="str">
        <f t="shared" si="4"/>
        <v>KEDC Administrative Fees</v>
      </c>
      <c r="H50" s="14">
        <f t="shared" si="9"/>
        <v>0</v>
      </c>
      <c r="I50" s="1" t="str">
        <f aca="true" t="shared" si="12" ref="I50:I86">$I$10</f>
        <v>* Select Your Vendor Name Here *</v>
      </c>
      <c r="J50" s="1" t="s">
        <v>788</v>
      </c>
      <c r="K50" s="13"/>
      <c r="L50" s="42">
        <f t="shared" si="0"/>
        <v>0</v>
      </c>
      <c r="M50" s="17" t="e">
        <f t="shared" si="6"/>
        <v>#N/A</v>
      </c>
      <c r="O50" s="1">
        <f t="shared" si="7"/>
        <v>0</v>
      </c>
      <c r="P50" s="64" t="str">
        <f t="shared" si="1"/>
        <v>v1.5</v>
      </c>
      <c r="Q50" s="15" t="e">
        <f t="shared" si="10"/>
        <v>#N/A</v>
      </c>
      <c r="R50" s="17"/>
    </row>
    <row r="51" spans="1:18" ht="15" customHeight="1">
      <c r="A51" s="4">
        <v>111</v>
      </c>
      <c r="B51" s="43" t="s">
        <v>323</v>
      </c>
      <c r="C51" s="62">
        <v>0</v>
      </c>
      <c r="D51" s="1" t="str">
        <f t="shared" si="8"/>
        <v>* Select The Reporting Period Here*</v>
      </c>
      <c r="E51" s="11">
        <f t="shared" si="2"/>
        <v>40770</v>
      </c>
      <c r="F51" s="11">
        <f t="shared" si="3"/>
        <v>40770</v>
      </c>
      <c r="G51" s="1" t="str">
        <f t="shared" si="4"/>
        <v>SESC Administrative Fees</v>
      </c>
      <c r="H51" s="14">
        <f t="shared" si="9"/>
        <v>0</v>
      </c>
      <c r="I51" s="1" t="str">
        <f t="shared" si="12"/>
        <v>* Select Your Vendor Name Here *</v>
      </c>
      <c r="J51" s="1" t="s">
        <v>790</v>
      </c>
      <c r="K51" s="13"/>
      <c r="L51" s="42">
        <f t="shared" si="0"/>
        <v>0</v>
      </c>
      <c r="M51" s="17" t="e">
        <f t="shared" si="6"/>
        <v>#N/A</v>
      </c>
      <c r="O51" s="1">
        <f t="shared" si="7"/>
        <v>0</v>
      </c>
      <c r="P51" s="64" t="str">
        <f t="shared" si="1"/>
        <v>v1.5</v>
      </c>
      <c r="Q51" s="15" t="e">
        <f t="shared" si="10"/>
        <v>#N/A</v>
      </c>
      <c r="R51" s="17"/>
    </row>
    <row r="52" spans="1:18" ht="15" customHeight="1">
      <c r="A52" s="4">
        <v>113</v>
      </c>
      <c r="B52" s="43" t="s">
        <v>324</v>
      </c>
      <c r="C52" s="62">
        <v>0</v>
      </c>
      <c r="D52" s="1" t="str">
        <f t="shared" si="8"/>
        <v>* Select The Reporting Period Here*</v>
      </c>
      <c r="E52" s="11">
        <f t="shared" si="2"/>
        <v>40770</v>
      </c>
      <c r="F52" s="11">
        <f t="shared" si="3"/>
        <v>40770</v>
      </c>
      <c r="G52" s="1" t="str">
        <f t="shared" si="4"/>
        <v>GRREC Administrative Fees</v>
      </c>
      <c r="H52" s="14">
        <f t="shared" si="9"/>
        <v>0</v>
      </c>
      <c r="I52" s="1" t="str">
        <f t="shared" si="12"/>
        <v>* Select Your Vendor Name Here *</v>
      </c>
      <c r="J52" s="1" t="s">
        <v>786</v>
      </c>
      <c r="K52" s="13"/>
      <c r="L52" s="42">
        <f t="shared" si="0"/>
        <v>0</v>
      </c>
      <c r="M52" s="17" t="e">
        <f t="shared" si="6"/>
        <v>#N/A</v>
      </c>
      <c r="O52" s="1">
        <f t="shared" si="7"/>
        <v>0</v>
      </c>
      <c r="P52" s="64" t="str">
        <f t="shared" si="1"/>
        <v>v1.5</v>
      </c>
      <c r="Q52" s="15" t="e">
        <f t="shared" si="10"/>
        <v>#N/A</v>
      </c>
      <c r="R52" s="17"/>
    </row>
    <row r="53" spans="1:18" ht="15" customHeight="1">
      <c r="A53" s="4">
        <v>905</v>
      </c>
      <c r="B53" s="43" t="s">
        <v>50</v>
      </c>
      <c r="C53" s="62">
        <v>0</v>
      </c>
      <c r="D53" s="1" t="str">
        <f t="shared" si="8"/>
        <v>* Select The Reporting Period Here*</v>
      </c>
      <c r="E53" s="11">
        <f t="shared" si="2"/>
        <v>40770</v>
      </c>
      <c r="F53" s="11">
        <f t="shared" si="3"/>
        <v>40770</v>
      </c>
      <c r="G53" s="1" t="str">
        <f>CONCATENATE(J53," Administrative Fees")</f>
        <v>KPC Administrative Fees</v>
      </c>
      <c r="H53" s="14">
        <f t="shared" si="9"/>
        <v>0</v>
      </c>
      <c r="I53" s="1" t="str">
        <f t="shared" si="12"/>
        <v>* Select Your Vendor Name Here *</v>
      </c>
      <c r="J53" s="1" t="s">
        <v>787</v>
      </c>
      <c r="K53" s="13"/>
      <c r="L53" s="42">
        <f>ROUND((C53*$L$4),2)</f>
        <v>0</v>
      </c>
      <c r="M53" s="17" t="e">
        <f>CONCATENATE(H53," ",Q53," ",J53)</f>
        <v>#N/A</v>
      </c>
      <c r="O53" s="1">
        <f t="shared" si="7"/>
        <v>0</v>
      </c>
      <c r="P53" s="64" t="str">
        <f t="shared" si="1"/>
        <v>v1.5</v>
      </c>
      <c r="Q53" s="15" t="e">
        <f t="shared" si="10"/>
        <v>#N/A</v>
      </c>
      <c r="R53" s="17"/>
    </row>
    <row r="54" spans="1:18" ht="15" customHeight="1">
      <c r="A54" s="65">
        <v>939</v>
      </c>
      <c r="B54" s="43" t="s">
        <v>847</v>
      </c>
      <c r="C54" s="62">
        <v>0</v>
      </c>
      <c r="D54" s="1" t="str">
        <f t="shared" si="8"/>
        <v>* Select The Reporting Period Here*</v>
      </c>
      <c r="E54" s="11">
        <f t="shared" si="2"/>
        <v>40770</v>
      </c>
      <c r="F54" s="11">
        <f t="shared" si="3"/>
        <v>40770</v>
      </c>
      <c r="G54" s="1" t="str">
        <f>CONCATENATE(J54," Administrative Fees")</f>
        <v>KPC Administrative Fees</v>
      </c>
      <c r="H54" s="14">
        <f t="shared" si="9"/>
        <v>0</v>
      </c>
      <c r="I54" s="1" t="str">
        <f t="shared" si="12"/>
        <v>* Select Your Vendor Name Here *</v>
      </c>
      <c r="J54" s="1" t="s">
        <v>787</v>
      </c>
      <c r="K54" s="13"/>
      <c r="L54" s="42">
        <f>ROUND((C54*$L$4),2)</f>
        <v>0</v>
      </c>
      <c r="M54" s="17" t="e">
        <f>CONCATENATE(H54," ",Q54," ",J54)</f>
        <v>#N/A</v>
      </c>
      <c r="O54" s="1">
        <f t="shared" si="7"/>
        <v>0</v>
      </c>
      <c r="P54" s="64" t="str">
        <f t="shared" si="1"/>
        <v>v1.5</v>
      </c>
      <c r="Q54" s="15" t="e">
        <f t="shared" si="10"/>
        <v>#N/A</v>
      </c>
      <c r="R54" s="17"/>
    </row>
    <row r="55" spans="1:18" ht="15" customHeight="1">
      <c r="A55" s="4">
        <v>919</v>
      </c>
      <c r="B55" s="43" t="s">
        <v>168</v>
      </c>
      <c r="C55" s="62">
        <v>0</v>
      </c>
      <c r="D55" s="1" t="str">
        <f t="shared" si="8"/>
        <v>* Select The Reporting Period Here*</v>
      </c>
      <c r="E55" s="11">
        <f t="shared" si="2"/>
        <v>40770</v>
      </c>
      <c r="F55" s="11">
        <f t="shared" si="3"/>
        <v>40770</v>
      </c>
      <c r="G55" s="1" t="str">
        <f>CONCATENATE(J55," Administrative Fees")</f>
        <v>KPC Administrative Fees</v>
      </c>
      <c r="H55" s="14">
        <f t="shared" si="9"/>
        <v>0</v>
      </c>
      <c r="I55" s="1" t="str">
        <f t="shared" si="12"/>
        <v>* Select Your Vendor Name Here *</v>
      </c>
      <c r="J55" s="1" t="s">
        <v>787</v>
      </c>
      <c r="K55" s="13"/>
      <c r="L55" s="42">
        <f>ROUND((C55*$L$4),2)</f>
        <v>0</v>
      </c>
      <c r="M55" s="17" t="e">
        <f>CONCATENATE(H55," ",Q55," ",J55)</f>
        <v>#N/A</v>
      </c>
      <c r="O55" s="1">
        <f t="shared" si="7"/>
        <v>0</v>
      </c>
      <c r="P55" s="64" t="str">
        <f t="shared" si="1"/>
        <v>v1.5</v>
      </c>
      <c r="Q55" s="15" t="e">
        <f t="shared" si="10"/>
        <v>#N/A</v>
      </c>
      <c r="R55" s="17"/>
    </row>
    <row r="56" spans="1:18" ht="15" customHeight="1">
      <c r="A56" s="4">
        <v>907</v>
      </c>
      <c r="B56" s="43" t="s">
        <v>848</v>
      </c>
      <c r="C56" s="62">
        <v>0</v>
      </c>
      <c r="D56" s="1" t="str">
        <f t="shared" si="8"/>
        <v>* Select The Reporting Period Here*</v>
      </c>
      <c r="E56" s="11">
        <f t="shared" si="2"/>
        <v>40770</v>
      </c>
      <c r="F56" s="11">
        <f t="shared" si="3"/>
        <v>40770</v>
      </c>
      <c r="G56" s="1" t="str">
        <f t="shared" si="4"/>
        <v>KPC Administrative Fees</v>
      </c>
      <c r="H56" s="14">
        <f t="shared" si="9"/>
        <v>0</v>
      </c>
      <c r="I56" s="1" t="str">
        <f t="shared" si="12"/>
        <v>* Select Your Vendor Name Here *</v>
      </c>
      <c r="J56" s="1" t="s">
        <v>787</v>
      </c>
      <c r="K56" s="13"/>
      <c r="L56" s="42">
        <f t="shared" si="0"/>
        <v>0</v>
      </c>
      <c r="M56" s="17" t="e">
        <f t="shared" si="6"/>
        <v>#N/A</v>
      </c>
      <c r="O56" s="1">
        <f t="shared" si="7"/>
        <v>0</v>
      </c>
      <c r="P56" s="64" t="str">
        <f t="shared" si="1"/>
        <v>v1.5</v>
      </c>
      <c r="Q56" s="15" t="e">
        <f t="shared" si="10"/>
        <v>#N/A</v>
      </c>
      <c r="R56" s="17"/>
    </row>
    <row r="57" spans="1:18" ht="15" customHeight="1">
      <c r="A57" s="4">
        <v>115</v>
      </c>
      <c r="B57" s="135" t="s">
        <v>62</v>
      </c>
      <c r="C57" s="62">
        <v>0</v>
      </c>
      <c r="D57" s="1" t="str">
        <f t="shared" si="8"/>
        <v>* Select The Reporting Period Here*</v>
      </c>
      <c r="E57" s="11">
        <f t="shared" si="2"/>
        <v>40770</v>
      </c>
      <c r="F57" s="11">
        <f t="shared" si="3"/>
        <v>40770</v>
      </c>
      <c r="G57" s="1" t="str">
        <f>CONCATENATE(J57," Administrative Fees")</f>
        <v>WKEC Administrative Fees</v>
      </c>
      <c r="H57" s="14">
        <f t="shared" si="9"/>
        <v>0</v>
      </c>
      <c r="I57" s="1" t="str">
        <f t="shared" si="12"/>
        <v>* Select Your Vendor Name Here *</v>
      </c>
      <c r="J57" s="1" t="s">
        <v>57</v>
      </c>
      <c r="K57" s="13"/>
      <c r="L57" s="42">
        <f>ROUND((C57*$L$4),2)</f>
        <v>0</v>
      </c>
      <c r="M57" s="17" t="e">
        <f>CONCATENATE(H57," ",Q57," ",J57)</f>
        <v>#N/A</v>
      </c>
      <c r="O57" s="1">
        <f t="shared" si="7"/>
        <v>0</v>
      </c>
      <c r="P57" s="64" t="str">
        <f t="shared" si="1"/>
        <v>v1.5</v>
      </c>
      <c r="Q57" s="15" t="e">
        <f t="shared" si="10"/>
        <v>#N/A</v>
      </c>
      <c r="R57" s="17"/>
    </row>
    <row r="58" spans="1:18" ht="15" customHeight="1">
      <c r="A58" s="4">
        <v>943</v>
      </c>
      <c r="B58" s="43" t="s">
        <v>881</v>
      </c>
      <c r="C58" s="62">
        <v>0</v>
      </c>
      <c r="D58" s="1" t="str">
        <f t="shared" si="8"/>
        <v>* Select The Reporting Period Here*</v>
      </c>
      <c r="E58" s="11">
        <f t="shared" si="2"/>
        <v>40770</v>
      </c>
      <c r="F58" s="11">
        <f t="shared" si="3"/>
        <v>40770</v>
      </c>
      <c r="G58" s="1" t="str">
        <f>CONCATENATE(J58," Administrative Fees")</f>
        <v>KPC Administrative Fees</v>
      </c>
      <c r="H58" s="14">
        <f t="shared" si="9"/>
        <v>0</v>
      </c>
      <c r="I58" s="1" t="str">
        <f t="shared" si="12"/>
        <v>* Select Your Vendor Name Here *</v>
      </c>
      <c r="J58" s="1" t="s">
        <v>787</v>
      </c>
      <c r="K58" s="13"/>
      <c r="L58" s="42">
        <f>ROUND((C58*$L$4),2)</f>
        <v>0</v>
      </c>
      <c r="M58" s="17" t="e">
        <f>CONCATENATE(H58," ",Q58," ",J58)</f>
        <v>#N/A</v>
      </c>
      <c r="O58" s="1">
        <f t="shared" si="7"/>
        <v>0</v>
      </c>
      <c r="P58" s="64" t="str">
        <f t="shared" si="1"/>
        <v>v1.5</v>
      </c>
      <c r="Q58" s="15" t="e">
        <f t="shared" si="10"/>
        <v>#N/A</v>
      </c>
      <c r="R58" s="17"/>
    </row>
    <row r="59" spans="1:18" ht="15" customHeight="1">
      <c r="A59" s="4">
        <v>121</v>
      </c>
      <c r="B59" s="43" t="s">
        <v>51</v>
      </c>
      <c r="C59" s="62">
        <v>0</v>
      </c>
      <c r="D59" s="1" t="str">
        <f t="shared" si="8"/>
        <v>* Select The Reporting Period Here*</v>
      </c>
      <c r="E59" s="11">
        <f t="shared" si="2"/>
        <v>40770</v>
      </c>
      <c r="F59" s="11">
        <f t="shared" si="3"/>
        <v>40770</v>
      </c>
      <c r="G59" s="1" t="str">
        <f>CONCATENATE(J59," Administrative Fees")</f>
        <v>KEDC Administrative Fees</v>
      </c>
      <c r="H59" s="14">
        <f t="shared" si="9"/>
        <v>0</v>
      </c>
      <c r="I59" s="1" t="str">
        <f t="shared" si="12"/>
        <v>* Select Your Vendor Name Here *</v>
      </c>
      <c r="J59" s="1" t="s">
        <v>788</v>
      </c>
      <c r="K59" s="13"/>
      <c r="L59" s="42">
        <f>ROUND((C59*$L$4),2)</f>
        <v>0</v>
      </c>
      <c r="M59" s="17" t="e">
        <f>CONCATENATE(H59," ",Q59," ",J59)</f>
        <v>#N/A</v>
      </c>
      <c r="O59" s="1">
        <f t="shared" si="7"/>
        <v>0</v>
      </c>
      <c r="P59" s="64" t="str">
        <f t="shared" si="1"/>
        <v>v1.5</v>
      </c>
      <c r="Q59" s="15" t="e">
        <f t="shared" si="10"/>
        <v>#N/A</v>
      </c>
      <c r="R59" s="17"/>
    </row>
    <row r="60" spans="1:18" ht="15" customHeight="1">
      <c r="A60" s="4">
        <v>901</v>
      </c>
      <c r="B60" s="43" t="s">
        <v>771</v>
      </c>
      <c r="C60" s="62">
        <v>0</v>
      </c>
      <c r="D60" s="1" t="str">
        <f t="shared" si="8"/>
        <v>* Select The Reporting Period Here*</v>
      </c>
      <c r="E60" s="11">
        <f t="shared" si="2"/>
        <v>40770</v>
      </c>
      <c r="F60" s="11">
        <f t="shared" si="3"/>
        <v>40770</v>
      </c>
      <c r="G60" s="1" t="str">
        <f t="shared" si="4"/>
        <v>KPC Administrative Fees</v>
      </c>
      <c r="H60" s="14">
        <f t="shared" si="9"/>
        <v>0</v>
      </c>
      <c r="I60" s="1" t="str">
        <f t="shared" si="12"/>
        <v>* Select Your Vendor Name Here *</v>
      </c>
      <c r="J60" s="1" t="s">
        <v>787</v>
      </c>
      <c r="K60" s="13"/>
      <c r="L60" s="42">
        <f t="shared" si="0"/>
        <v>0</v>
      </c>
      <c r="M60" s="17" t="e">
        <f t="shared" si="6"/>
        <v>#N/A</v>
      </c>
      <c r="O60" s="1">
        <f t="shared" si="7"/>
        <v>0</v>
      </c>
      <c r="P60" s="64" t="str">
        <f t="shared" si="1"/>
        <v>v1.5</v>
      </c>
      <c r="Q60" s="15" t="e">
        <f t="shared" si="10"/>
        <v>#N/A</v>
      </c>
      <c r="R60" s="17"/>
    </row>
    <row r="61" spans="1:18" ht="15" customHeight="1">
      <c r="A61" s="4">
        <v>125</v>
      </c>
      <c r="B61" s="43" t="s">
        <v>258</v>
      </c>
      <c r="C61" s="62">
        <v>0</v>
      </c>
      <c r="D61" s="1" t="str">
        <f t="shared" si="8"/>
        <v>* Select The Reporting Period Here*</v>
      </c>
      <c r="E61" s="11">
        <f t="shared" si="2"/>
        <v>40770</v>
      </c>
      <c r="F61" s="11">
        <f t="shared" si="3"/>
        <v>40770</v>
      </c>
      <c r="G61" s="1" t="str">
        <f>CONCATENATE(J61," Administrative Fees")</f>
        <v>KEDC Administrative Fees</v>
      </c>
      <c r="H61" s="14">
        <f t="shared" si="9"/>
        <v>0</v>
      </c>
      <c r="I61" s="1" t="str">
        <f t="shared" si="12"/>
        <v>* Select Your Vendor Name Here *</v>
      </c>
      <c r="J61" s="1" t="s">
        <v>788</v>
      </c>
      <c r="K61" s="13"/>
      <c r="L61" s="42">
        <f>ROUND((C61*$L$4),2)</f>
        <v>0</v>
      </c>
      <c r="M61" s="17" t="e">
        <f>CONCATENATE(H61," ",Q61," ",J61)</f>
        <v>#N/A</v>
      </c>
      <c r="O61" s="1">
        <f t="shared" si="7"/>
        <v>0</v>
      </c>
      <c r="P61" s="64" t="str">
        <f t="shared" si="1"/>
        <v>v1.5</v>
      </c>
      <c r="Q61" s="15" t="e">
        <f t="shared" si="10"/>
        <v>#N/A</v>
      </c>
      <c r="R61" s="17"/>
    </row>
    <row r="62" spans="1:18" ht="15" customHeight="1">
      <c r="A62" s="4">
        <v>131</v>
      </c>
      <c r="B62" s="43" t="s">
        <v>325</v>
      </c>
      <c r="C62" s="62">
        <v>0</v>
      </c>
      <c r="D62" s="1" t="str">
        <f t="shared" si="8"/>
        <v>* Select The Reporting Period Here*</v>
      </c>
      <c r="E62" s="11">
        <f t="shared" si="2"/>
        <v>40770</v>
      </c>
      <c r="F62" s="11">
        <f t="shared" si="3"/>
        <v>40770</v>
      </c>
      <c r="G62" s="1" t="str">
        <f t="shared" si="4"/>
        <v>GRREC Administrative Fees</v>
      </c>
      <c r="H62" s="14">
        <f t="shared" si="9"/>
        <v>0</v>
      </c>
      <c r="I62" s="1" t="str">
        <f t="shared" si="12"/>
        <v>* Select Your Vendor Name Here *</v>
      </c>
      <c r="J62" s="1" t="s">
        <v>786</v>
      </c>
      <c r="K62" s="13"/>
      <c r="L62" s="42">
        <f t="shared" si="0"/>
        <v>0</v>
      </c>
      <c r="M62" s="17" t="e">
        <f t="shared" si="6"/>
        <v>#N/A</v>
      </c>
      <c r="O62" s="1">
        <f t="shared" si="7"/>
        <v>0</v>
      </c>
      <c r="P62" s="64" t="str">
        <f t="shared" si="1"/>
        <v>v1.5</v>
      </c>
      <c r="Q62" s="15" t="e">
        <f t="shared" si="10"/>
        <v>#N/A</v>
      </c>
      <c r="R62" s="17"/>
    </row>
    <row r="63" spans="1:18" ht="15" customHeight="1">
      <c r="A63" s="4">
        <v>132</v>
      </c>
      <c r="B63" s="43" t="s">
        <v>326</v>
      </c>
      <c r="C63" s="62">
        <v>0</v>
      </c>
      <c r="D63" s="1" t="str">
        <f t="shared" si="8"/>
        <v>* Select The Reporting Period Here*</v>
      </c>
      <c r="E63" s="11">
        <f t="shared" si="2"/>
        <v>40770</v>
      </c>
      <c r="F63" s="11">
        <f t="shared" si="3"/>
        <v>40770</v>
      </c>
      <c r="G63" s="1" t="str">
        <f t="shared" si="4"/>
        <v>GRREC Administrative Fees</v>
      </c>
      <c r="H63" s="14">
        <f t="shared" si="9"/>
        <v>0</v>
      </c>
      <c r="I63" s="1" t="str">
        <f t="shared" si="12"/>
        <v>* Select Your Vendor Name Here *</v>
      </c>
      <c r="J63" s="1" t="s">
        <v>786</v>
      </c>
      <c r="K63" s="13"/>
      <c r="L63" s="42">
        <f t="shared" si="0"/>
        <v>0</v>
      </c>
      <c r="M63" s="17" t="e">
        <f t="shared" si="6"/>
        <v>#N/A</v>
      </c>
      <c r="O63" s="1">
        <f t="shared" si="7"/>
        <v>0</v>
      </c>
      <c r="P63" s="64" t="str">
        <f t="shared" si="1"/>
        <v>v1.5</v>
      </c>
      <c r="Q63" s="15" t="e">
        <f t="shared" si="10"/>
        <v>#N/A</v>
      </c>
      <c r="R63" s="17"/>
    </row>
    <row r="64" spans="1:18" ht="15" customHeight="1">
      <c r="A64" s="4">
        <v>936</v>
      </c>
      <c r="B64" s="130" t="s">
        <v>53</v>
      </c>
      <c r="C64" s="62">
        <v>0</v>
      </c>
      <c r="D64" s="1" t="str">
        <f t="shared" si="8"/>
        <v>* Select The Reporting Period Here*</v>
      </c>
      <c r="E64" s="11">
        <f t="shared" si="2"/>
        <v>40770</v>
      </c>
      <c r="F64" s="11">
        <f t="shared" si="3"/>
        <v>40770</v>
      </c>
      <c r="G64" s="1" t="str">
        <f>CONCATENATE(J64," Administrative Fees")</f>
        <v>KPC Administrative Fees</v>
      </c>
      <c r="H64" s="14">
        <f t="shared" si="9"/>
        <v>0</v>
      </c>
      <c r="I64" s="1" t="str">
        <f t="shared" si="12"/>
        <v>* Select Your Vendor Name Here *</v>
      </c>
      <c r="J64" s="1" t="s">
        <v>787</v>
      </c>
      <c r="K64" s="13"/>
      <c r="L64" s="42">
        <f>ROUND((C64*$L$4),2)</f>
        <v>0</v>
      </c>
      <c r="M64" s="17" t="e">
        <f>CONCATENATE(H64," ",Q64," ",J64)</f>
        <v>#N/A</v>
      </c>
      <c r="O64" s="1">
        <f t="shared" si="7"/>
        <v>0</v>
      </c>
      <c r="P64" s="64" t="str">
        <f t="shared" si="1"/>
        <v>v1.5</v>
      </c>
      <c r="Q64" s="15" t="e">
        <f t="shared" si="10"/>
        <v>#N/A</v>
      </c>
      <c r="R64" s="17"/>
    </row>
    <row r="65" spans="1:18" ht="15" customHeight="1">
      <c r="A65" s="4">
        <v>133</v>
      </c>
      <c r="B65" s="43" t="s">
        <v>327</v>
      </c>
      <c r="C65" s="62">
        <v>0</v>
      </c>
      <c r="D65" s="1" t="str">
        <f t="shared" si="8"/>
        <v>* Select The Reporting Period Here*</v>
      </c>
      <c r="E65" s="11">
        <f t="shared" si="2"/>
        <v>40770</v>
      </c>
      <c r="F65" s="11">
        <f t="shared" si="3"/>
        <v>40770</v>
      </c>
      <c r="G65" s="1" t="str">
        <f t="shared" si="4"/>
        <v>SESC Administrative Fees</v>
      </c>
      <c r="H65" s="14">
        <f t="shared" si="9"/>
        <v>0</v>
      </c>
      <c r="I65" s="1" t="str">
        <f t="shared" si="12"/>
        <v>* Select Your Vendor Name Here *</v>
      </c>
      <c r="J65" s="1" t="s">
        <v>790</v>
      </c>
      <c r="K65" s="13"/>
      <c r="L65" s="42">
        <f t="shared" si="0"/>
        <v>0</v>
      </c>
      <c r="M65" s="17" t="e">
        <f t="shared" si="6"/>
        <v>#N/A</v>
      </c>
      <c r="O65" s="1">
        <f t="shared" si="7"/>
        <v>0</v>
      </c>
      <c r="P65" s="64" t="str">
        <f t="shared" si="1"/>
        <v>v1.5</v>
      </c>
      <c r="Q65" s="15" t="e">
        <f t="shared" si="10"/>
        <v>#N/A</v>
      </c>
      <c r="R65" s="17"/>
    </row>
    <row r="66" spans="1:18" ht="15" customHeight="1">
      <c r="A66" s="4">
        <v>954</v>
      </c>
      <c r="B66" s="155" t="s">
        <v>1256</v>
      </c>
      <c r="C66" s="62">
        <v>0</v>
      </c>
      <c r="D66" s="1" t="str">
        <f>$D$10</f>
        <v>* Select The Reporting Period Here*</v>
      </c>
      <c r="E66" s="11">
        <f t="shared" si="2"/>
        <v>40770</v>
      </c>
      <c r="F66" s="11">
        <f t="shared" si="3"/>
        <v>40770</v>
      </c>
      <c r="G66" s="1" t="str">
        <f t="shared" si="4"/>
        <v>KPC Administrative Fees</v>
      </c>
      <c r="H66" s="14">
        <f>$H$10</f>
        <v>0</v>
      </c>
      <c r="I66" s="1" t="str">
        <f>$I$10</f>
        <v>* Select Your Vendor Name Here *</v>
      </c>
      <c r="J66" s="1" t="s">
        <v>787</v>
      </c>
      <c r="K66" s="13"/>
      <c r="L66" s="42">
        <f t="shared" si="0"/>
        <v>0</v>
      </c>
      <c r="M66" s="17" t="e">
        <f t="shared" si="6"/>
        <v>#N/A</v>
      </c>
      <c r="O66" s="1">
        <f t="shared" si="7"/>
        <v>0</v>
      </c>
      <c r="P66" s="64" t="str">
        <f t="shared" si="1"/>
        <v>v1.5</v>
      </c>
      <c r="Q66" s="15" t="e">
        <f>$Q$10</f>
        <v>#N/A</v>
      </c>
      <c r="R66" s="17"/>
    </row>
    <row r="67" spans="1:18" ht="15" customHeight="1">
      <c r="A67" s="4">
        <v>134</v>
      </c>
      <c r="B67" s="43" t="s">
        <v>328</v>
      </c>
      <c r="C67" s="62">
        <v>0</v>
      </c>
      <c r="D67" s="1" t="str">
        <f t="shared" si="8"/>
        <v>* Select The Reporting Period Here*</v>
      </c>
      <c r="E67" s="11">
        <f t="shared" si="2"/>
        <v>40770</v>
      </c>
      <c r="F67" s="11">
        <f t="shared" si="3"/>
        <v>40770</v>
      </c>
      <c r="G67" s="1" t="str">
        <f t="shared" si="4"/>
        <v>NKCES Administrative Fees</v>
      </c>
      <c r="H67" s="14">
        <f t="shared" si="9"/>
        <v>0</v>
      </c>
      <c r="I67" s="1" t="str">
        <f t="shared" si="12"/>
        <v>* Select Your Vendor Name Here *</v>
      </c>
      <c r="J67" s="1" t="s">
        <v>789</v>
      </c>
      <c r="K67" s="13"/>
      <c r="L67" s="42">
        <f t="shared" si="0"/>
        <v>0</v>
      </c>
      <c r="M67" s="17" t="e">
        <f t="shared" si="6"/>
        <v>#N/A</v>
      </c>
      <c r="O67" s="1">
        <f t="shared" si="7"/>
        <v>0</v>
      </c>
      <c r="P67" s="64" t="str">
        <f t="shared" si="1"/>
        <v>v1.5</v>
      </c>
      <c r="Q67" s="15" t="e">
        <f t="shared" si="10"/>
        <v>#N/A</v>
      </c>
      <c r="R67" s="17"/>
    </row>
    <row r="68" spans="1:18" ht="15" customHeight="1">
      <c r="A68" s="65">
        <v>931</v>
      </c>
      <c r="B68" s="43" t="s">
        <v>267</v>
      </c>
      <c r="C68" s="62">
        <v>0</v>
      </c>
      <c r="D68" s="1" t="str">
        <f t="shared" si="8"/>
        <v>* Select The Reporting Period Here*</v>
      </c>
      <c r="E68" s="11">
        <f aca="true" t="shared" si="13" ref="E68:E127">$E$10</f>
        <v>40770</v>
      </c>
      <c r="F68" s="11">
        <f aca="true" t="shared" si="14" ref="F68:F127">$F$10</f>
        <v>40770</v>
      </c>
      <c r="G68" s="1" t="str">
        <f t="shared" si="4"/>
        <v>KPC Administrative Fees</v>
      </c>
      <c r="H68" s="14">
        <f t="shared" si="9"/>
        <v>0</v>
      </c>
      <c r="I68" s="1" t="str">
        <f t="shared" si="12"/>
        <v>* Select Your Vendor Name Here *</v>
      </c>
      <c r="J68" s="1" t="s">
        <v>787</v>
      </c>
      <c r="K68" s="13"/>
      <c r="L68" s="42">
        <f t="shared" si="0"/>
        <v>0</v>
      </c>
      <c r="M68" s="17" t="e">
        <f>CONCATENATE(H68," ",Q68," ",J68)</f>
        <v>#N/A</v>
      </c>
      <c r="O68" s="1">
        <f t="shared" si="7"/>
        <v>0</v>
      </c>
      <c r="P68" s="64" t="str">
        <f aca="true" t="shared" si="15" ref="P68:P127">$E$3</f>
        <v>v1.5</v>
      </c>
      <c r="Q68" s="15" t="e">
        <f t="shared" si="10"/>
        <v>#N/A</v>
      </c>
      <c r="R68" s="17"/>
    </row>
    <row r="69" spans="1:18" ht="15" customHeight="1">
      <c r="A69" s="4">
        <v>135</v>
      </c>
      <c r="B69" s="136" t="s">
        <v>63</v>
      </c>
      <c r="C69" s="62">
        <v>0</v>
      </c>
      <c r="D69" s="1" t="str">
        <f t="shared" si="8"/>
        <v>* Select The Reporting Period Here*</v>
      </c>
      <c r="E69" s="11">
        <f t="shared" si="2"/>
        <v>40770</v>
      </c>
      <c r="F69" s="11">
        <f t="shared" si="3"/>
        <v>40770</v>
      </c>
      <c r="G69" s="1" t="str">
        <f>CONCATENATE(J69," Administrative Fees")</f>
        <v>WKEC Administrative Fees</v>
      </c>
      <c r="H69" s="14">
        <f t="shared" si="9"/>
        <v>0</v>
      </c>
      <c r="I69" s="1" t="str">
        <f t="shared" si="12"/>
        <v>* Select Your Vendor Name Here *</v>
      </c>
      <c r="J69" s="1" t="s">
        <v>57</v>
      </c>
      <c r="K69" s="13"/>
      <c r="L69" s="42">
        <f>ROUND((C69*$L$4),2)</f>
        <v>0</v>
      </c>
      <c r="M69" s="17" t="e">
        <f>CONCATENATE(H69," ",Q69," ",J69)</f>
        <v>#N/A</v>
      </c>
      <c r="O69" s="1">
        <f t="shared" si="7"/>
        <v>0</v>
      </c>
      <c r="P69" s="64" t="str">
        <f t="shared" si="1"/>
        <v>v1.5</v>
      </c>
      <c r="Q69" s="15" t="e">
        <f t="shared" si="10"/>
        <v>#N/A</v>
      </c>
      <c r="R69" s="17"/>
    </row>
    <row r="70" spans="1:18" ht="15" customHeight="1">
      <c r="A70" s="4">
        <v>141</v>
      </c>
      <c r="B70" s="43" t="s">
        <v>329</v>
      </c>
      <c r="C70" s="62">
        <v>0</v>
      </c>
      <c r="D70" s="1" t="str">
        <f t="shared" si="8"/>
        <v>* Select The Reporting Period Here*</v>
      </c>
      <c r="E70" s="11">
        <f t="shared" si="2"/>
        <v>40770</v>
      </c>
      <c r="F70" s="11">
        <f t="shared" si="3"/>
        <v>40770</v>
      </c>
      <c r="G70" s="1" t="str">
        <f t="shared" si="4"/>
        <v>GRREC Administrative Fees</v>
      </c>
      <c r="H70" s="14">
        <f t="shared" si="9"/>
        <v>0</v>
      </c>
      <c r="I70" s="1" t="str">
        <f t="shared" si="12"/>
        <v>* Select Your Vendor Name Here *</v>
      </c>
      <c r="J70" s="1" t="s">
        <v>786</v>
      </c>
      <c r="K70" s="13"/>
      <c r="L70" s="42">
        <f t="shared" si="0"/>
        <v>0</v>
      </c>
      <c r="M70" s="17" t="e">
        <f t="shared" si="6"/>
        <v>#N/A</v>
      </c>
      <c r="O70" s="1">
        <f t="shared" si="7"/>
        <v>0</v>
      </c>
      <c r="P70" s="64" t="str">
        <f t="shared" si="15"/>
        <v>v1.5</v>
      </c>
      <c r="Q70" s="15" t="e">
        <f t="shared" si="10"/>
        <v>#N/A</v>
      </c>
      <c r="R70" s="17"/>
    </row>
    <row r="71" spans="1:18" ht="15" customHeight="1">
      <c r="A71" s="4">
        <v>145</v>
      </c>
      <c r="B71" s="43" t="s">
        <v>330</v>
      </c>
      <c r="C71" s="62">
        <v>0</v>
      </c>
      <c r="D71" s="1" t="str">
        <f t="shared" si="8"/>
        <v>* Select The Reporting Period Here*</v>
      </c>
      <c r="E71" s="11">
        <f t="shared" si="13"/>
        <v>40770</v>
      </c>
      <c r="F71" s="11">
        <f t="shared" si="14"/>
        <v>40770</v>
      </c>
      <c r="G71" s="1" t="str">
        <f t="shared" si="4"/>
        <v>GRREC Administrative Fees</v>
      </c>
      <c r="H71" s="14">
        <f t="shared" si="9"/>
        <v>0</v>
      </c>
      <c r="I71" s="1" t="str">
        <f t="shared" si="12"/>
        <v>* Select Your Vendor Name Here *</v>
      </c>
      <c r="J71" s="1" t="s">
        <v>786</v>
      </c>
      <c r="K71" s="13"/>
      <c r="L71" s="42">
        <f t="shared" si="0"/>
        <v>0</v>
      </c>
      <c r="M71" s="17" t="e">
        <f t="shared" si="6"/>
        <v>#N/A</v>
      </c>
      <c r="O71" s="1">
        <f t="shared" si="7"/>
        <v>0</v>
      </c>
      <c r="P71" s="64" t="str">
        <f t="shared" si="15"/>
        <v>v1.5</v>
      </c>
      <c r="Q71" s="15" t="e">
        <f t="shared" si="10"/>
        <v>#N/A</v>
      </c>
      <c r="R71" s="17"/>
    </row>
    <row r="72" spans="1:18" ht="15" customHeight="1">
      <c r="A72" s="4">
        <v>146</v>
      </c>
      <c r="B72" s="137" t="s">
        <v>64</v>
      </c>
      <c r="C72" s="62">
        <v>0</v>
      </c>
      <c r="D72" s="1" t="str">
        <f t="shared" si="8"/>
        <v>* Select The Reporting Period Here*</v>
      </c>
      <c r="E72" s="11">
        <f t="shared" si="2"/>
        <v>40770</v>
      </c>
      <c r="F72" s="11">
        <f t="shared" si="3"/>
        <v>40770</v>
      </c>
      <c r="G72" s="1" t="str">
        <f>CONCATENATE(J72," Administrative Fees")</f>
        <v>WKEC Administrative Fees</v>
      </c>
      <c r="H72" s="14">
        <f t="shared" si="9"/>
        <v>0</v>
      </c>
      <c r="I72" s="1" t="str">
        <f t="shared" si="12"/>
        <v>* Select Your Vendor Name Here *</v>
      </c>
      <c r="J72" s="1" t="s">
        <v>57</v>
      </c>
      <c r="K72" s="13"/>
      <c r="L72" s="42">
        <f>ROUND((C72*$L$4),2)</f>
        <v>0</v>
      </c>
      <c r="M72" s="17" t="e">
        <f>CONCATENATE(H72," ",Q72," ",J72)</f>
        <v>#N/A</v>
      </c>
      <c r="O72" s="1">
        <f t="shared" si="7"/>
        <v>0</v>
      </c>
      <c r="P72" s="64" t="str">
        <f t="shared" si="15"/>
        <v>v1.5</v>
      </c>
      <c r="Q72" s="15" t="e">
        <f t="shared" si="10"/>
        <v>#N/A</v>
      </c>
      <c r="R72" s="17"/>
    </row>
    <row r="73" spans="1:18" ht="15" customHeight="1">
      <c r="A73" s="4">
        <v>147</v>
      </c>
      <c r="B73" s="43" t="s">
        <v>331</v>
      </c>
      <c r="C73" s="62">
        <v>0</v>
      </c>
      <c r="D73" s="1" t="str">
        <f t="shared" si="8"/>
        <v>* Select The Reporting Period Here*</v>
      </c>
      <c r="E73" s="11">
        <f t="shared" si="13"/>
        <v>40770</v>
      </c>
      <c r="F73" s="11">
        <f t="shared" si="14"/>
        <v>40770</v>
      </c>
      <c r="G73" s="1" t="str">
        <f t="shared" si="4"/>
        <v>NKCES/KEDC Administrative Fees</v>
      </c>
      <c r="H73" s="14">
        <f t="shared" si="9"/>
        <v>0</v>
      </c>
      <c r="I73" s="1" t="str">
        <f t="shared" si="12"/>
        <v>* Select Your Vendor Name Here *</v>
      </c>
      <c r="J73" s="1" t="s">
        <v>792</v>
      </c>
      <c r="K73" s="13"/>
      <c r="L73" s="42">
        <f t="shared" si="0"/>
        <v>0</v>
      </c>
      <c r="M73" s="17" t="e">
        <f t="shared" si="6"/>
        <v>#N/A</v>
      </c>
      <c r="O73" s="1">
        <f t="shared" si="7"/>
        <v>0</v>
      </c>
      <c r="P73" s="64" t="str">
        <f t="shared" si="15"/>
        <v>v1.5</v>
      </c>
      <c r="Q73" s="15" t="e">
        <f t="shared" si="10"/>
        <v>#N/A</v>
      </c>
      <c r="R73" s="17"/>
    </row>
    <row r="74" spans="1:18" ht="15" customHeight="1">
      <c r="A74" s="4">
        <v>908</v>
      </c>
      <c r="B74" s="43" t="s">
        <v>332</v>
      </c>
      <c r="C74" s="62">
        <v>0</v>
      </c>
      <c r="D74" s="1" t="str">
        <f t="shared" si="8"/>
        <v>* Select The Reporting Period Here*</v>
      </c>
      <c r="E74" s="11">
        <f t="shared" si="13"/>
        <v>40770</v>
      </c>
      <c r="F74" s="11">
        <f t="shared" si="14"/>
        <v>40770</v>
      </c>
      <c r="G74" s="1" t="str">
        <f t="shared" si="4"/>
        <v>KPC Administrative Fees</v>
      </c>
      <c r="H74" s="14">
        <f t="shared" si="9"/>
        <v>0</v>
      </c>
      <c r="I74" s="1" t="str">
        <f t="shared" si="12"/>
        <v>* Select Your Vendor Name Here *</v>
      </c>
      <c r="J74" s="1" t="s">
        <v>787</v>
      </c>
      <c r="K74" s="13"/>
      <c r="L74" s="42">
        <f t="shared" si="0"/>
        <v>0</v>
      </c>
      <c r="M74" s="17" t="e">
        <f t="shared" si="6"/>
        <v>#N/A</v>
      </c>
      <c r="O74" s="1">
        <f t="shared" si="7"/>
        <v>0</v>
      </c>
      <c r="P74" s="64" t="str">
        <f t="shared" si="15"/>
        <v>v1.5</v>
      </c>
      <c r="Q74" s="15" t="e">
        <f t="shared" si="10"/>
        <v>#N/A</v>
      </c>
      <c r="R74" s="17"/>
    </row>
    <row r="75" spans="1:18" ht="15" customHeight="1">
      <c r="A75" s="4">
        <v>952</v>
      </c>
      <c r="B75" s="43" t="s">
        <v>882</v>
      </c>
      <c r="C75" s="62">
        <v>0</v>
      </c>
      <c r="D75" s="1" t="str">
        <f t="shared" si="8"/>
        <v>* Select The Reporting Period Here*</v>
      </c>
      <c r="E75" s="11">
        <f t="shared" si="13"/>
        <v>40770</v>
      </c>
      <c r="F75" s="11">
        <f t="shared" si="14"/>
        <v>40770</v>
      </c>
      <c r="G75" s="1" t="str">
        <f t="shared" si="4"/>
        <v>KPC Administrative Fees</v>
      </c>
      <c r="H75" s="14">
        <f t="shared" si="9"/>
        <v>0</v>
      </c>
      <c r="I75" s="1" t="str">
        <f t="shared" si="12"/>
        <v>* Select Your Vendor Name Here *</v>
      </c>
      <c r="J75" s="1" t="s">
        <v>787</v>
      </c>
      <c r="K75" s="13"/>
      <c r="L75" s="42">
        <f t="shared" si="0"/>
        <v>0</v>
      </c>
      <c r="M75" s="17" t="e">
        <f t="shared" si="6"/>
        <v>#N/A</v>
      </c>
      <c r="O75" s="1">
        <f t="shared" si="7"/>
        <v>0</v>
      </c>
      <c r="P75" s="64" t="str">
        <f t="shared" si="15"/>
        <v>v1.5</v>
      </c>
      <c r="Q75" s="15" t="e">
        <f t="shared" si="10"/>
        <v>#N/A</v>
      </c>
      <c r="R75" s="17"/>
    </row>
    <row r="76" spans="1:18" ht="15" customHeight="1">
      <c r="A76" s="4">
        <v>803</v>
      </c>
      <c r="B76" s="43" t="s">
        <v>773</v>
      </c>
      <c r="C76" s="62">
        <v>0</v>
      </c>
      <c r="D76" s="1" t="str">
        <f t="shared" si="8"/>
        <v>* Select The Reporting Period Here*</v>
      </c>
      <c r="E76" s="11">
        <f t="shared" si="13"/>
        <v>40770</v>
      </c>
      <c r="F76" s="11">
        <f t="shared" si="14"/>
        <v>40770</v>
      </c>
      <c r="G76" s="1" t="str">
        <f t="shared" si="4"/>
        <v>SESC Administrative Fees</v>
      </c>
      <c r="H76" s="14">
        <f t="shared" si="9"/>
        <v>0</v>
      </c>
      <c r="I76" s="1" t="str">
        <f t="shared" si="12"/>
        <v>* Select Your Vendor Name Here *</v>
      </c>
      <c r="J76" s="1" t="s">
        <v>790</v>
      </c>
      <c r="K76" s="13"/>
      <c r="L76" s="42">
        <f t="shared" si="0"/>
        <v>0</v>
      </c>
      <c r="M76" s="17" t="e">
        <f t="shared" si="6"/>
        <v>#N/A</v>
      </c>
      <c r="O76" s="1">
        <f t="shared" si="7"/>
        <v>0</v>
      </c>
      <c r="P76" s="64" t="str">
        <f t="shared" si="15"/>
        <v>v1.5</v>
      </c>
      <c r="Q76" s="15" t="e">
        <f t="shared" si="10"/>
        <v>#N/A</v>
      </c>
      <c r="R76" s="17"/>
    </row>
    <row r="77" spans="1:18" ht="15" customHeight="1">
      <c r="A77" s="4">
        <v>149</v>
      </c>
      <c r="B77" s="43" t="s">
        <v>333</v>
      </c>
      <c r="C77" s="62">
        <v>0</v>
      </c>
      <c r="D77" s="1" t="str">
        <f t="shared" si="8"/>
        <v>* Select The Reporting Period Here*</v>
      </c>
      <c r="E77" s="11">
        <f t="shared" si="13"/>
        <v>40770</v>
      </c>
      <c r="F77" s="11">
        <f t="shared" si="14"/>
        <v>40770</v>
      </c>
      <c r="G77" s="1" t="str">
        <f t="shared" si="4"/>
        <v>SESC Administrative Fees</v>
      </c>
      <c r="H77" s="14">
        <f t="shared" si="9"/>
        <v>0</v>
      </c>
      <c r="I77" s="1" t="str">
        <f t="shared" si="12"/>
        <v>* Select Your Vendor Name Here *</v>
      </c>
      <c r="J77" s="1" t="s">
        <v>790</v>
      </c>
      <c r="K77" s="13"/>
      <c r="L77" s="42">
        <f t="shared" si="0"/>
        <v>0</v>
      </c>
      <c r="M77" s="17" t="e">
        <f t="shared" si="6"/>
        <v>#N/A</v>
      </c>
      <c r="O77" s="1">
        <f t="shared" si="7"/>
        <v>0</v>
      </c>
      <c r="P77" s="64" t="str">
        <f t="shared" si="15"/>
        <v>v1.5</v>
      </c>
      <c r="Q77" s="15" t="e">
        <f t="shared" si="10"/>
        <v>#N/A</v>
      </c>
      <c r="R77" s="17"/>
    </row>
    <row r="78" spans="1:18" ht="15" customHeight="1">
      <c r="A78" s="4">
        <v>151</v>
      </c>
      <c r="B78" s="43" t="s">
        <v>334</v>
      </c>
      <c r="C78" s="62">
        <v>0</v>
      </c>
      <c r="D78" s="1" t="str">
        <f t="shared" si="8"/>
        <v>* Select The Reporting Period Here*</v>
      </c>
      <c r="E78" s="11">
        <f t="shared" si="13"/>
        <v>40770</v>
      </c>
      <c r="F78" s="11">
        <f t="shared" si="14"/>
        <v>40770</v>
      </c>
      <c r="G78" s="1" t="str">
        <f t="shared" si="4"/>
        <v>GRREC Administrative Fees</v>
      </c>
      <c r="H78" s="14">
        <f t="shared" si="9"/>
        <v>0</v>
      </c>
      <c r="I78" s="1" t="str">
        <f t="shared" si="12"/>
        <v>* Select Your Vendor Name Here *</v>
      </c>
      <c r="J78" s="1" t="s">
        <v>786</v>
      </c>
      <c r="K78" s="13"/>
      <c r="L78" s="42">
        <f t="shared" si="0"/>
        <v>0</v>
      </c>
      <c r="M78" s="17" t="e">
        <f t="shared" si="6"/>
        <v>#N/A</v>
      </c>
      <c r="O78" s="1">
        <f t="shared" si="7"/>
        <v>0</v>
      </c>
      <c r="P78" s="64" t="str">
        <f t="shared" si="15"/>
        <v>v1.5</v>
      </c>
      <c r="Q78" s="15" t="e">
        <f t="shared" si="10"/>
        <v>#N/A</v>
      </c>
      <c r="R78" s="17"/>
    </row>
    <row r="79" spans="1:18" ht="15" customHeight="1">
      <c r="A79" s="4">
        <v>909</v>
      </c>
      <c r="B79" s="43" t="s">
        <v>80</v>
      </c>
      <c r="C79" s="62">
        <v>0</v>
      </c>
      <c r="D79" s="1" t="str">
        <f t="shared" si="8"/>
        <v>* Select The Reporting Period Here*</v>
      </c>
      <c r="E79" s="11">
        <f t="shared" si="13"/>
        <v>40770</v>
      </c>
      <c r="F79" s="11">
        <f t="shared" si="14"/>
        <v>40770</v>
      </c>
      <c r="G79" s="1" t="str">
        <f t="shared" si="4"/>
        <v>KPC Administrative Fees</v>
      </c>
      <c r="H79" s="14">
        <f t="shared" si="9"/>
        <v>0</v>
      </c>
      <c r="I79" s="1" t="str">
        <f t="shared" si="12"/>
        <v>* Select Your Vendor Name Here *</v>
      </c>
      <c r="J79" s="1" t="s">
        <v>787</v>
      </c>
      <c r="K79" s="13"/>
      <c r="L79" s="42">
        <f t="shared" si="0"/>
        <v>0</v>
      </c>
      <c r="M79" s="17" t="e">
        <f t="shared" si="6"/>
        <v>#N/A</v>
      </c>
      <c r="O79" s="1">
        <f t="shared" si="7"/>
        <v>0</v>
      </c>
      <c r="P79" s="64" t="str">
        <f t="shared" si="15"/>
        <v>v1.5</v>
      </c>
      <c r="Q79" s="15" t="e">
        <f t="shared" si="10"/>
        <v>#N/A</v>
      </c>
      <c r="R79" s="17"/>
    </row>
    <row r="80" spans="1:18" ht="15" customHeight="1">
      <c r="A80" s="4">
        <v>152</v>
      </c>
      <c r="B80" s="43" t="s">
        <v>335</v>
      </c>
      <c r="C80" s="62">
        <v>0</v>
      </c>
      <c r="D80" s="1" t="str">
        <f t="shared" si="8"/>
        <v>* Select The Reporting Period Here*</v>
      </c>
      <c r="E80" s="11">
        <f t="shared" si="13"/>
        <v>40770</v>
      </c>
      <c r="F80" s="11">
        <f t="shared" si="14"/>
        <v>40770</v>
      </c>
      <c r="G80" s="1" t="str">
        <f t="shared" si="4"/>
        <v>GRREC Administrative Fees</v>
      </c>
      <c r="H80" s="14">
        <f t="shared" si="9"/>
        <v>0</v>
      </c>
      <c r="I80" s="1" t="str">
        <f t="shared" si="12"/>
        <v>* Select Your Vendor Name Here *</v>
      </c>
      <c r="J80" s="1" t="s">
        <v>786</v>
      </c>
      <c r="K80" s="13"/>
      <c r="L80" s="42">
        <f t="shared" si="0"/>
        <v>0</v>
      </c>
      <c r="M80" s="17" t="e">
        <f t="shared" si="6"/>
        <v>#N/A</v>
      </c>
      <c r="O80" s="1">
        <f t="shared" si="7"/>
        <v>0</v>
      </c>
      <c r="P80" s="64" t="str">
        <f t="shared" si="15"/>
        <v>v1.5</v>
      </c>
      <c r="Q80" s="15" t="e">
        <f t="shared" si="10"/>
        <v>#N/A</v>
      </c>
      <c r="R80" s="17"/>
    </row>
    <row r="81" spans="1:18" ht="15" customHeight="1">
      <c r="A81" s="4">
        <v>155</v>
      </c>
      <c r="B81" s="43" t="s">
        <v>852</v>
      </c>
      <c r="C81" s="62">
        <v>0</v>
      </c>
      <c r="D81" s="1" t="str">
        <f t="shared" si="8"/>
        <v>* Select The Reporting Period Here*</v>
      </c>
      <c r="E81" s="11">
        <f t="shared" si="13"/>
        <v>40770</v>
      </c>
      <c r="F81" s="11">
        <f t="shared" si="14"/>
        <v>40770</v>
      </c>
      <c r="G81" s="1" t="str">
        <f t="shared" si="4"/>
        <v>KEDC Administrative Fees</v>
      </c>
      <c r="H81" s="14">
        <f t="shared" si="9"/>
        <v>0</v>
      </c>
      <c r="I81" s="1" t="str">
        <f t="shared" si="12"/>
        <v>* Select Your Vendor Name Here *</v>
      </c>
      <c r="J81" s="1" t="s">
        <v>788</v>
      </c>
      <c r="K81" s="13"/>
      <c r="L81" s="42">
        <f t="shared" si="0"/>
        <v>0</v>
      </c>
      <c r="M81" s="17" t="e">
        <f t="shared" si="6"/>
        <v>#N/A</v>
      </c>
      <c r="O81" s="1">
        <f t="shared" si="7"/>
        <v>0</v>
      </c>
      <c r="P81" s="64" t="str">
        <f t="shared" si="15"/>
        <v>v1.5</v>
      </c>
      <c r="Q81" s="15" t="e">
        <f t="shared" si="10"/>
        <v>#N/A</v>
      </c>
      <c r="R81" s="17"/>
    </row>
    <row r="82" spans="1:18" ht="15" customHeight="1">
      <c r="A82" s="4">
        <v>156</v>
      </c>
      <c r="B82" s="43" t="s">
        <v>853</v>
      </c>
      <c r="C82" s="62">
        <v>0</v>
      </c>
      <c r="D82" s="1" t="str">
        <f t="shared" si="8"/>
        <v>* Select The Reporting Period Here*</v>
      </c>
      <c r="E82" s="11">
        <f t="shared" si="13"/>
        <v>40770</v>
      </c>
      <c r="F82" s="11">
        <f t="shared" si="14"/>
        <v>40770</v>
      </c>
      <c r="G82" s="1" t="str">
        <f t="shared" si="4"/>
        <v>OVEC Administrative Fees</v>
      </c>
      <c r="H82" s="14">
        <f t="shared" si="9"/>
        <v>0</v>
      </c>
      <c r="I82" s="1" t="str">
        <f t="shared" si="12"/>
        <v>* Select Your Vendor Name Here *</v>
      </c>
      <c r="J82" s="1" t="s">
        <v>850</v>
      </c>
      <c r="K82" s="13"/>
      <c r="L82" s="42">
        <f t="shared" si="0"/>
        <v>0</v>
      </c>
      <c r="M82" s="17" t="e">
        <f t="shared" si="6"/>
        <v>#N/A</v>
      </c>
      <c r="O82" s="1">
        <f t="shared" si="7"/>
        <v>0</v>
      </c>
      <c r="P82" s="64" t="str">
        <f t="shared" si="15"/>
        <v>v1.5</v>
      </c>
      <c r="Q82" s="15" t="e">
        <f t="shared" si="10"/>
        <v>#N/A</v>
      </c>
      <c r="R82" s="17"/>
    </row>
    <row r="83" spans="1:18" ht="15" customHeight="1">
      <c r="A83" s="4">
        <v>157</v>
      </c>
      <c r="B83" s="43" t="s">
        <v>336</v>
      </c>
      <c r="C83" s="62">
        <v>0</v>
      </c>
      <c r="D83" s="1" t="str">
        <f t="shared" si="8"/>
        <v>* Select The Reporting Period Here*</v>
      </c>
      <c r="E83" s="11">
        <f t="shared" si="13"/>
        <v>40770</v>
      </c>
      <c r="F83" s="11">
        <f t="shared" si="14"/>
        <v>40770</v>
      </c>
      <c r="G83" s="1" t="str">
        <f t="shared" si="4"/>
        <v>NKCES Administrative Fees</v>
      </c>
      <c r="H83" s="14">
        <f t="shared" si="9"/>
        <v>0</v>
      </c>
      <c r="I83" s="1" t="str">
        <f t="shared" si="12"/>
        <v>* Select Your Vendor Name Here *</v>
      </c>
      <c r="J83" s="1" t="s">
        <v>789</v>
      </c>
      <c r="K83" s="13"/>
      <c r="L83" s="42">
        <f t="shared" si="0"/>
        <v>0</v>
      </c>
      <c r="M83" s="17" t="e">
        <f t="shared" si="6"/>
        <v>#N/A</v>
      </c>
      <c r="O83" s="1">
        <f t="shared" si="7"/>
        <v>0</v>
      </c>
      <c r="P83" s="64" t="str">
        <f t="shared" si="15"/>
        <v>v1.5</v>
      </c>
      <c r="Q83" s="15" t="e">
        <f t="shared" si="10"/>
        <v>#N/A</v>
      </c>
      <c r="R83" s="17"/>
    </row>
    <row r="84" spans="1:18" ht="15" customHeight="1">
      <c r="A84" s="4">
        <v>161</v>
      </c>
      <c r="B84" s="43" t="s">
        <v>337</v>
      </c>
      <c r="C84" s="62">
        <v>0</v>
      </c>
      <c r="D84" s="1" t="str">
        <f t="shared" si="8"/>
        <v>* Select The Reporting Period Here*</v>
      </c>
      <c r="E84" s="11">
        <f t="shared" si="13"/>
        <v>40770</v>
      </c>
      <c r="F84" s="11">
        <f t="shared" si="14"/>
        <v>40770</v>
      </c>
      <c r="G84" s="1" t="str">
        <f t="shared" si="4"/>
        <v>SESC Administrative Fees</v>
      </c>
      <c r="H84" s="14">
        <f t="shared" si="9"/>
        <v>0</v>
      </c>
      <c r="I84" s="1" t="str">
        <f t="shared" si="12"/>
        <v>* Select Your Vendor Name Here *</v>
      </c>
      <c r="J84" s="1" t="s">
        <v>790</v>
      </c>
      <c r="K84" s="13"/>
      <c r="L84" s="42">
        <f t="shared" si="0"/>
        <v>0</v>
      </c>
      <c r="M84" s="17" t="e">
        <f t="shared" si="6"/>
        <v>#N/A</v>
      </c>
      <c r="O84" s="1">
        <f t="shared" si="7"/>
        <v>0</v>
      </c>
      <c r="P84" s="64" t="str">
        <f t="shared" si="15"/>
        <v>v1.5</v>
      </c>
      <c r="Q84" s="15" t="e">
        <f t="shared" si="10"/>
        <v>#N/A</v>
      </c>
      <c r="R84" s="17"/>
    </row>
    <row r="85" spans="1:18" ht="15" customHeight="1">
      <c r="A85" s="4">
        <v>902</v>
      </c>
      <c r="B85" s="43" t="s">
        <v>338</v>
      </c>
      <c r="C85" s="62">
        <v>0</v>
      </c>
      <c r="D85" s="1" t="str">
        <f t="shared" si="8"/>
        <v>* Select The Reporting Period Here*</v>
      </c>
      <c r="E85" s="11">
        <f t="shared" si="13"/>
        <v>40770</v>
      </c>
      <c r="F85" s="11">
        <f t="shared" si="14"/>
        <v>40770</v>
      </c>
      <c r="G85" s="1" t="str">
        <f t="shared" si="4"/>
        <v>KPC Administrative Fees</v>
      </c>
      <c r="H85" s="14">
        <f t="shared" si="9"/>
        <v>0</v>
      </c>
      <c r="I85" s="1" t="str">
        <f aca="true" t="shared" si="16" ref="I85:I121">$I$10</f>
        <v>* Select Your Vendor Name Here *</v>
      </c>
      <c r="J85" s="1" t="s">
        <v>787</v>
      </c>
      <c r="K85" s="13"/>
      <c r="L85" s="42">
        <f t="shared" si="0"/>
        <v>0</v>
      </c>
      <c r="M85" s="17" t="e">
        <f t="shared" si="6"/>
        <v>#N/A</v>
      </c>
      <c r="O85" s="1">
        <f t="shared" si="7"/>
        <v>0</v>
      </c>
      <c r="P85" s="64" t="str">
        <f t="shared" si="15"/>
        <v>v1.5</v>
      </c>
      <c r="Q85" s="15" t="e">
        <f t="shared" si="10"/>
        <v>#N/A</v>
      </c>
      <c r="R85" s="17"/>
    </row>
    <row r="86" spans="1:18" ht="15" customHeight="1">
      <c r="A86" s="4">
        <v>706</v>
      </c>
      <c r="B86" s="43" t="s">
        <v>84</v>
      </c>
      <c r="C86" s="62">
        <v>0</v>
      </c>
      <c r="D86" s="1" t="str">
        <f t="shared" si="8"/>
        <v>* Select The Reporting Period Here*</v>
      </c>
      <c r="E86" s="11">
        <f t="shared" si="13"/>
        <v>40770</v>
      </c>
      <c r="F86" s="11">
        <f t="shared" si="14"/>
        <v>40770</v>
      </c>
      <c r="G86" s="1" t="str">
        <f>CONCATENATE(J86," Administrative Fees")</f>
        <v>KPC Administrative Fees</v>
      </c>
      <c r="H86" s="14">
        <f t="shared" si="9"/>
        <v>0</v>
      </c>
      <c r="I86" s="1" t="str">
        <f t="shared" si="12"/>
        <v>* Select Your Vendor Name Here *</v>
      </c>
      <c r="J86" s="1" t="s">
        <v>787</v>
      </c>
      <c r="K86" s="13"/>
      <c r="L86" s="42">
        <f>ROUND((C86*$L$4),2)</f>
        <v>0</v>
      </c>
      <c r="M86" s="17" t="e">
        <f>CONCATENATE(H86," ",Q86," ",J86)</f>
        <v>#N/A</v>
      </c>
      <c r="O86" s="1">
        <f t="shared" si="7"/>
        <v>0</v>
      </c>
      <c r="P86" s="64" t="str">
        <f t="shared" si="15"/>
        <v>v1.5</v>
      </c>
      <c r="Q86" s="15" t="e">
        <f t="shared" si="10"/>
        <v>#N/A</v>
      </c>
      <c r="R86" s="17"/>
    </row>
    <row r="87" spans="1:18" ht="15" customHeight="1">
      <c r="A87" s="4">
        <v>162</v>
      </c>
      <c r="B87" s="43" t="s">
        <v>339</v>
      </c>
      <c r="C87" s="62">
        <v>0</v>
      </c>
      <c r="D87" s="1" t="str">
        <f t="shared" si="8"/>
        <v>* Select The Reporting Period Here*</v>
      </c>
      <c r="E87" s="11">
        <f t="shared" si="13"/>
        <v>40770</v>
      </c>
      <c r="F87" s="11">
        <f t="shared" si="14"/>
        <v>40770</v>
      </c>
      <c r="G87" s="1" t="str">
        <f t="shared" si="4"/>
        <v>KEDC Administrative Fees</v>
      </c>
      <c r="H87" s="14">
        <f t="shared" si="9"/>
        <v>0</v>
      </c>
      <c r="I87" s="1" t="str">
        <f t="shared" si="16"/>
        <v>* Select Your Vendor Name Here *</v>
      </c>
      <c r="J87" s="1" t="s">
        <v>788</v>
      </c>
      <c r="K87" s="13"/>
      <c r="L87" s="42">
        <f t="shared" si="0"/>
        <v>0</v>
      </c>
      <c r="M87" s="17" t="e">
        <f t="shared" si="6"/>
        <v>#N/A</v>
      </c>
      <c r="O87" s="1">
        <f t="shared" si="7"/>
        <v>0</v>
      </c>
      <c r="P87" s="64" t="str">
        <f t="shared" si="15"/>
        <v>v1.5</v>
      </c>
      <c r="Q87" s="15" t="e">
        <f t="shared" si="10"/>
        <v>#N/A</v>
      </c>
      <c r="R87" s="17"/>
    </row>
    <row r="88" spans="1:18" ht="15" customHeight="1">
      <c r="A88" s="4">
        <v>165</v>
      </c>
      <c r="B88" s="43" t="s">
        <v>340</v>
      </c>
      <c r="C88" s="62">
        <v>0</v>
      </c>
      <c r="D88" s="1" t="str">
        <f t="shared" si="8"/>
        <v>* Select The Reporting Period Here*</v>
      </c>
      <c r="E88" s="11">
        <f t="shared" si="13"/>
        <v>40770</v>
      </c>
      <c r="F88" s="11">
        <f t="shared" si="14"/>
        <v>40770</v>
      </c>
      <c r="G88" s="1" t="str">
        <f t="shared" si="4"/>
        <v>KEDC Administrative Fees</v>
      </c>
      <c r="H88" s="14">
        <f t="shared" si="9"/>
        <v>0</v>
      </c>
      <c r="I88" s="1" t="str">
        <f t="shared" si="16"/>
        <v>* Select Your Vendor Name Here *</v>
      </c>
      <c r="J88" s="1" t="s">
        <v>788</v>
      </c>
      <c r="K88" s="13"/>
      <c r="L88" s="42">
        <f t="shared" si="0"/>
        <v>0</v>
      </c>
      <c r="M88" s="17" t="e">
        <f t="shared" si="6"/>
        <v>#N/A</v>
      </c>
      <c r="O88" s="1">
        <f t="shared" si="7"/>
        <v>0</v>
      </c>
      <c r="P88" s="64" t="str">
        <f t="shared" si="15"/>
        <v>v1.5</v>
      </c>
      <c r="Q88" s="15" t="e">
        <f t="shared" si="10"/>
        <v>#N/A</v>
      </c>
      <c r="R88" s="17"/>
    </row>
    <row r="89" spans="1:18" ht="15" customHeight="1">
      <c r="A89" s="4">
        <v>171</v>
      </c>
      <c r="B89" s="43" t="s">
        <v>341</v>
      </c>
      <c r="C89" s="62">
        <v>0</v>
      </c>
      <c r="D89" s="1" t="str">
        <f t="shared" si="8"/>
        <v>* Select The Reporting Period Here*</v>
      </c>
      <c r="E89" s="11">
        <f t="shared" si="13"/>
        <v>40770</v>
      </c>
      <c r="F89" s="11">
        <f t="shared" si="14"/>
        <v>40770</v>
      </c>
      <c r="G89" s="1" t="str">
        <f t="shared" si="4"/>
        <v>KEDC Administrative Fees</v>
      </c>
      <c r="H89" s="14">
        <f t="shared" si="9"/>
        <v>0</v>
      </c>
      <c r="I89" s="1" t="str">
        <f t="shared" si="16"/>
        <v>* Select Your Vendor Name Here *</v>
      </c>
      <c r="J89" s="1" t="s">
        <v>788</v>
      </c>
      <c r="K89" s="13"/>
      <c r="L89" s="42">
        <f t="shared" si="0"/>
        <v>0</v>
      </c>
      <c r="M89" s="17" t="e">
        <f t="shared" si="6"/>
        <v>#N/A</v>
      </c>
      <c r="O89" s="1">
        <f t="shared" si="7"/>
        <v>0</v>
      </c>
      <c r="P89" s="64" t="str">
        <f t="shared" si="15"/>
        <v>v1.5</v>
      </c>
      <c r="Q89" s="15" t="e">
        <f t="shared" si="10"/>
        <v>#N/A</v>
      </c>
      <c r="R89" s="17"/>
    </row>
    <row r="90" spans="1:18" ht="15" customHeight="1">
      <c r="A90" s="4">
        <v>175</v>
      </c>
      <c r="B90" s="43" t="s">
        <v>342</v>
      </c>
      <c r="C90" s="62">
        <v>0</v>
      </c>
      <c r="D90" s="1" t="str">
        <f t="shared" si="8"/>
        <v>* Select The Reporting Period Here*</v>
      </c>
      <c r="E90" s="11">
        <f t="shared" si="13"/>
        <v>40770</v>
      </c>
      <c r="F90" s="11">
        <f t="shared" si="14"/>
        <v>40770</v>
      </c>
      <c r="G90" s="1" t="str">
        <f t="shared" si="4"/>
        <v>KEDC Administrative Fees</v>
      </c>
      <c r="H90" s="14">
        <f t="shared" si="9"/>
        <v>0</v>
      </c>
      <c r="I90" s="1" t="str">
        <f t="shared" si="16"/>
        <v>* Select Your Vendor Name Here *</v>
      </c>
      <c r="J90" s="1" t="s">
        <v>788</v>
      </c>
      <c r="K90" s="13"/>
      <c r="L90" s="42">
        <f t="shared" si="0"/>
        <v>0</v>
      </c>
      <c r="M90" s="17" t="e">
        <f t="shared" si="6"/>
        <v>#N/A</v>
      </c>
      <c r="O90" s="1">
        <f t="shared" si="7"/>
        <v>0</v>
      </c>
      <c r="P90" s="64" t="str">
        <f t="shared" si="15"/>
        <v>v1.5</v>
      </c>
      <c r="Q90" s="15" t="e">
        <f t="shared" si="10"/>
        <v>#N/A</v>
      </c>
      <c r="R90" s="17"/>
    </row>
    <row r="91" spans="1:18" ht="15" customHeight="1">
      <c r="A91" s="4">
        <v>176</v>
      </c>
      <c r="B91" s="43" t="s">
        <v>343</v>
      </c>
      <c r="C91" s="62">
        <v>0</v>
      </c>
      <c r="D91" s="1" t="str">
        <f t="shared" si="8"/>
        <v>* Select The Reporting Period Here*</v>
      </c>
      <c r="E91" s="11">
        <f t="shared" si="13"/>
        <v>40770</v>
      </c>
      <c r="F91" s="11">
        <f t="shared" si="14"/>
        <v>40770</v>
      </c>
      <c r="G91" s="1" t="str">
        <f t="shared" si="4"/>
        <v>NKCES Administrative Fees</v>
      </c>
      <c r="H91" s="14">
        <f t="shared" si="9"/>
        <v>0</v>
      </c>
      <c r="I91" s="1" t="str">
        <f t="shared" si="16"/>
        <v>* Select Your Vendor Name Here *</v>
      </c>
      <c r="J91" s="1" t="s">
        <v>789</v>
      </c>
      <c r="K91" s="13"/>
      <c r="L91" s="42">
        <f t="shared" si="0"/>
        <v>0</v>
      </c>
      <c r="M91" s="17" t="e">
        <f t="shared" si="6"/>
        <v>#N/A</v>
      </c>
      <c r="O91" s="1">
        <f t="shared" si="7"/>
        <v>0</v>
      </c>
      <c r="P91" s="64" t="str">
        <f t="shared" si="15"/>
        <v>v1.5</v>
      </c>
      <c r="Q91" s="15" t="e">
        <f t="shared" si="10"/>
        <v>#N/A</v>
      </c>
      <c r="R91" s="17"/>
    </row>
    <row r="92" spans="1:18" ht="15" customHeight="1">
      <c r="A92" s="4">
        <v>181</v>
      </c>
      <c r="B92" s="43" t="s">
        <v>854</v>
      </c>
      <c r="C92" s="62">
        <v>0</v>
      </c>
      <c r="D92" s="1" t="str">
        <f t="shared" si="8"/>
        <v>* Select The Reporting Period Here*</v>
      </c>
      <c r="E92" s="11">
        <f t="shared" si="13"/>
        <v>40770</v>
      </c>
      <c r="F92" s="11">
        <f t="shared" si="14"/>
        <v>40770</v>
      </c>
      <c r="G92" s="1" t="str">
        <f>CONCATENATE(J92," Administrative Fees")</f>
        <v>OVEC Administrative Fees</v>
      </c>
      <c r="H92" s="14">
        <f t="shared" si="9"/>
        <v>0</v>
      </c>
      <c r="I92" s="1" t="str">
        <f t="shared" si="16"/>
        <v>* Select Your Vendor Name Here *</v>
      </c>
      <c r="J92" s="1" t="s">
        <v>850</v>
      </c>
      <c r="K92" s="13"/>
      <c r="L92" s="42">
        <f>ROUND((C92*$L$4),2)</f>
        <v>0</v>
      </c>
      <c r="M92" s="17" t="e">
        <f>CONCATENATE(H92," ",Q92," ",J92)</f>
        <v>#N/A</v>
      </c>
      <c r="O92" s="1">
        <f t="shared" si="7"/>
        <v>0</v>
      </c>
      <c r="P92" s="64" t="str">
        <f t="shared" si="15"/>
        <v>v1.5</v>
      </c>
      <c r="Q92" s="15" t="e">
        <f t="shared" si="10"/>
        <v>#N/A</v>
      </c>
      <c r="R92" s="17"/>
    </row>
    <row r="93" spans="1:18" ht="15" customHeight="1">
      <c r="A93" s="65">
        <v>941</v>
      </c>
      <c r="B93" s="43" t="s">
        <v>845</v>
      </c>
      <c r="C93" s="62">
        <v>0</v>
      </c>
      <c r="D93" s="1" t="str">
        <f t="shared" si="8"/>
        <v>* Select The Reporting Period Here*</v>
      </c>
      <c r="E93" s="11">
        <f t="shared" si="13"/>
        <v>40770</v>
      </c>
      <c r="F93" s="11">
        <f t="shared" si="14"/>
        <v>40770</v>
      </c>
      <c r="G93" s="1" t="str">
        <f>CONCATENATE(J93," Administrative Fees")</f>
        <v>KPC Administrative Fees</v>
      </c>
      <c r="H93" s="14">
        <f t="shared" si="9"/>
        <v>0</v>
      </c>
      <c r="I93" s="1" t="str">
        <f t="shared" si="16"/>
        <v>* Select Your Vendor Name Here *</v>
      </c>
      <c r="J93" s="1" t="s">
        <v>787</v>
      </c>
      <c r="K93" s="13"/>
      <c r="L93" s="42">
        <f>ROUND((C93*$L$4),2)</f>
        <v>0</v>
      </c>
      <c r="M93" s="17" t="e">
        <f>CONCATENATE(H93," ",Q93," ",J93)</f>
        <v>#N/A</v>
      </c>
      <c r="O93" s="1">
        <f t="shared" si="7"/>
        <v>0</v>
      </c>
      <c r="P93" s="64" t="str">
        <f t="shared" si="15"/>
        <v>v1.5</v>
      </c>
      <c r="Q93" s="15" t="e">
        <f t="shared" si="10"/>
        <v>#N/A</v>
      </c>
      <c r="R93" s="17"/>
    </row>
    <row r="94" spans="1:18" ht="15" customHeight="1">
      <c r="A94" s="4">
        <v>185</v>
      </c>
      <c r="B94" s="43" t="s">
        <v>65</v>
      </c>
      <c r="C94" s="62">
        <v>0</v>
      </c>
      <c r="D94" s="1" t="str">
        <f t="shared" si="8"/>
        <v>* Select The Reporting Period Here*</v>
      </c>
      <c r="E94" s="11">
        <f t="shared" si="13"/>
        <v>40770</v>
      </c>
      <c r="F94" s="11">
        <f t="shared" si="14"/>
        <v>40770</v>
      </c>
      <c r="G94" s="1" t="str">
        <f>CONCATENATE(J94," Administrative Fees")</f>
        <v>WKEC Administrative Fees</v>
      </c>
      <c r="H94" s="14">
        <f t="shared" si="9"/>
        <v>0</v>
      </c>
      <c r="I94" s="1" t="str">
        <f t="shared" si="16"/>
        <v>* Select Your Vendor Name Here *</v>
      </c>
      <c r="J94" s="1" t="s">
        <v>57</v>
      </c>
      <c r="K94" s="13"/>
      <c r="L94" s="42">
        <f>ROUND((C94*$L$4),2)</f>
        <v>0</v>
      </c>
      <c r="M94" s="17" t="e">
        <f>CONCATENATE(H94," ",Q94," ",J94)</f>
        <v>#N/A</v>
      </c>
      <c r="O94" s="1">
        <f t="shared" si="7"/>
        <v>0</v>
      </c>
      <c r="P94" s="64" t="str">
        <f t="shared" si="15"/>
        <v>v1.5</v>
      </c>
      <c r="Q94" s="15" t="e">
        <f t="shared" si="10"/>
        <v>#N/A</v>
      </c>
      <c r="R94" s="17"/>
    </row>
    <row r="95" spans="1:18" ht="15" customHeight="1">
      <c r="A95" s="4">
        <v>186</v>
      </c>
      <c r="B95" s="138" t="s">
        <v>66</v>
      </c>
      <c r="C95" s="62">
        <v>0</v>
      </c>
      <c r="D95" s="1" t="str">
        <f t="shared" si="8"/>
        <v>* Select The Reporting Period Here*</v>
      </c>
      <c r="E95" s="11">
        <f t="shared" si="13"/>
        <v>40770</v>
      </c>
      <c r="F95" s="11">
        <f t="shared" si="14"/>
        <v>40770</v>
      </c>
      <c r="G95" s="1" t="str">
        <f>CONCATENATE(J95," Administrative Fees")</f>
        <v>WKEC Administrative Fees</v>
      </c>
      <c r="H95" s="14">
        <f t="shared" si="9"/>
        <v>0</v>
      </c>
      <c r="I95" s="1" t="str">
        <f t="shared" si="16"/>
        <v>* Select Your Vendor Name Here *</v>
      </c>
      <c r="J95" s="1" t="s">
        <v>57</v>
      </c>
      <c r="K95" s="13"/>
      <c r="L95" s="42">
        <f>ROUND((C95*$L$4),2)</f>
        <v>0</v>
      </c>
      <c r="M95" s="17" t="e">
        <f>CONCATENATE(H95," ",Q95," ",J95)</f>
        <v>#N/A</v>
      </c>
      <c r="O95" s="1">
        <f t="shared" si="7"/>
        <v>0</v>
      </c>
      <c r="P95" s="64" t="str">
        <f t="shared" si="15"/>
        <v>v1.5</v>
      </c>
      <c r="Q95" s="15" t="e">
        <f t="shared" si="10"/>
        <v>#N/A</v>
      </c>
      <c r="R95" s="17"/>
    </row>
    <row r="96" spans="1:18" ht="15" customHeight="1">
      <c r="A96" s="4">
        <v>702</v>
      </c>
      <c r="B96" s="43" t="s">
        <v>774</v>
      </c>
      <c r="C96" s="62">
        <v>0</v>
      </c>
      <c r="D96" s="1" t="str">
        <f t="shared" si="8"/>
        <v>* Select The Reporting Period Here*</v>
      </c>
      <c r="E96" s="11">
        <f t="shared" si="13"/>
        <v>40770</v>
      </c>
      <c r="F96" s="11">
        <f t="shared" si="14"/>
        <v>40770</v>
      </c>
      <c r="G96" s="1" t="str">
        <f t="shared" si="4"/>
        <v>GRREC Administrative Fees</v>
      </c>
      <c r="H96" s="14">
        <f t="shared" si="9"/>
        <v>0</v>
      </c>
      <c r="I96" s="1" t="str">
        <f t="shared" si="16"/>
        <v>* Select Your Vendor Name Here *</v>
      </c>
      <c r="J96" s="1" t="s">
        <v>786</v>
      </c>
      <c r="K96" s="13"/>
      <c r="L96" s="42">
        <f t="shared" si="0"/>
        <v>0</v>
      </c>
      <c r="M96" s="17" t="e">
        <f t="shared" si="6"/>
        <v>#N/A</v>
      </c>
      <c r="O96" s="1">
        <f t="shared" si="7"/>
        <v>0</v>
      </c>
      <c r="P96" s="64" t="str">
        <f t="shared" si="15"/>
        <v>v1.5</v>
      </c>
      <c r="Q96" s="15" t="e">
        <f t="shared" si="10"/>
        <v>#N/A</v>
      </c>
      <c r="R96" s="17"/>
    </row>
    <row r="97" spans="1:18" ht="15" customHeight="1">
      <c r="A97" s="4">
        <v>191</v>
      </c>
      <c r="B97" s="43" t="s">
        <v>344</v>
      </c>
      <c r="C97" s="62">
        <v>0</v>
      </c>
      <c r="D97" s="1" t="str">
        <f t="shared" si="8"/>
        <v>* Select The Reporting Period Here*</v>
      </c>
      <c r="E97" s="11">
        <f t="shared" si="13"/>
        <v>40770</v>
      </c>
      <c r="F97" s="11">
        <f t="shared" si="14"/>
        <v>40770</v>
      </c>
      <c r="G97" s="1" t="str">
        <f t="shared" si="4"/>
        <v>NKCES/OVEC Administrative Fees</v>
      </c>
      <c r="H97" s="14">
        <f t="shared" si="9"/>
        <v>0</v>
      </c>
      <c r="I97" s="1" t="str">
        <f t="shared" si="16"/>
        <v>* Select Your Vendor Name Here *</v>
      </c>
      <c r="J97" s="1" t="s">
        <v>855</v>
      </c>
      <c r="K97" s="13"/>
      <c r="L97" s="42">
        <f t="shared" si="0"/>
        <v>0</v>
      </c>
      <c r="M97" s="17" t="e">
        <f t="shared" si="6"/>
        <v>#N/A</v>
      </c>
      <c r="O97" s="1">
        <f t="shared" si="7"/>
        <v>0</v>
      </c>
      <c r="P97" s="64" t="str">
        <f t="shared" si="15"/>
        <v>v1.5</v>
      </c>
      <c r="Q97" s="15" t="e">
        <f t="shared" si="10"/>
        <v>#N/A</v>
      </c>
      <c r="R97" s="17"/>
    </row>
    <row r="98" spans="1:18" ht="15" customHeight="1">
      <c r="A98" s="4">
        <v>195</v>
      </c>
      <c r="B98" s="43" t="s">
        <v>345</v>
      </c>
      <c r="C98" s="62">
        <v>0</v>
      </c>
      <c r="D98" s="1" t="str">
        <f t="shared" si="8"/>
        <v>* Select The Reporting Period Here*</v>
      </c>
      <c r="E98" s="11">
        <f t="shared" si="13"/>
        <v>40770</v>
      </c>
      <c r="F98" s="11">
        <f t="shared" si="14"/>
        <v>40770</v>
      </c>
      <c r="G98" s="1" t="str">
        <f t="shared" si="4"/>
        <v>SESC Administrative Fees</v>
      </c>
      <c r="H98" s="14">
        <f t="shared" si="9"/>
        <v>0</v>
      </c>
      <c r="I98" s="1" t="str">
        <f t="shared" si="16"/>
        <v>* Select Your Vendor Name Here *</v>
      </c>
      <c r="J98" s="1" t="s">
        <v>790</v>
      </c>
      <c r="K98" s="13"/>
      <c r="L98" s="42">
        <f t="shared" si="0"/>
        <v>0</v>
      </c>
      <c r="M98" s="17" t="e">
        <f t="shared" si="6"/>
        <v>#N/A</v>
      </c>
      <c r="O98" s="1">
        <f t="shared" si="7"/>
        <v>0</v>
      </c>
      <c r="P98" s="64" t="str">
        <f t="shared" si="15"/>
        <v>v1.5</v>
      </c>
      <c r="Q98" s="15" t="e">
        <f t="shared" si="10"/>
        <v>#N/A</v>
      </c>
      <c r="R98" s="17"/>
    </row>
    <row r="99" spans="1:18" ht="15" customHeight="1">
      <c r="A99" s="4">
        <v>905</v>
      </c>
      <c r="B99" s="43" t="s">
        <v>803</v>
      </c>
      <c r="C99" s="62">
        <v>0</v>
      </c>
      <c r="D99" s="1" t="str">
        <f t="shared" si="8"/>
        <v>* Select The Reporting Period Here*</v>
      </c>
      <c r="E99" s="11">
        <f t="shared" si="13"/>
        <v>40770</v>
      </c>
      <c r="F99" s="11">
        <f t="shared" si="14"/>
        <v>40770</v>
      </c>
      <c r="G99" s="1" t="str">
        <f t="shared" si="4"/>
        <v>NKCES Administrative Fees</v>
      </c>
      <c r="H99" s="14">
        <f t="shared" si="9"/>
        <v>0</v>
      </c>
      <c r="I99" s="1" t="str">
        <f t="shared" si="16"/>
        <v>* Select Your Vendor Name Here *</v>
      </c>
      <c r="J99" s="1" t="s">
        <v>789</v>
      </c>
      <c r="K99" s="13"/>
      <c r="L99" s="42">
        <f t="shared" si="0"/>
        <v>0</v>
      </c>
      <c r="M99" s="17" t="e">
        <f t="shared" si="6"/>
        <v>#N/A</v>
      </c>
      <c r="O99" s="1">
        <f t="shared" si="7"/>
        <v>0</v>
      </c>
      <c r="P99" s="64" t="str">
        <f t="shared" si="15"/>
        <v>v1.5</v>
      </c>
      <c r="Q99" s="15" t="e">
        <f t="shared" si="10"/>
        <v>#N/A</v>
      </c>
      <c r="R99" s="17"/>
    </row>
    <row r="100" spans="1:18" ht="15" customHeight="1">
      <c r="A100" s="4">
        <v>197</v>
      </c>
      <c r="B100" s="43" t="s">
        <v>346</v>
      </c>
      <c r="C100" s="62">
        <v>0</v>
      </c>
      <c r="D100" s="1" t="str">
        <f t="shared" si="8"/>
        <v>* Select The Reporting Period Here*</v>
      </c>
      <c r="E100" s="11">
        <f t="shared" si="13"/>
        <v>40770</v>
      </c>
      <c r="F100" s="11">
        <f t="shared" si="14"/>
        <v>40770</v>
      </c>
      <c r="G100" s="1" t="str">
        <f t="shared" si="4"/>
        <v>GRREC Administrative Fees</v>
      </c>
      <c r="H100" s="14">
        <f t="shared" si="9"/>
        <v>0</v>
      </c>
      <c r="I100" s="1" t="str">
        <f t="shared" si="16"/>
        <v>* Select Your Vendor Name Here *</v>
      </c>
      <c r="J100" s="1" t="s">
        <v>786</v>
      </c>
      <c r="K100" s="13"/>
      <c r="L100" s="42">
        <f t="shared" si="0"/>
        <v>0</v>
      </c>
      <c r="M100" s="17" t="e">
        <f t="shared" si="6"/>
        <v>#N/A</v>
      </c>
      <c r="O100" s="1">
        <f t="shared" si="7"/>
        <v>0</v>
      </c>
      <c r="P100" s="64" t="str">
        <f t="shared" si="15"/>
        <v>v1.5</v>
      </c>
      <c r="Q100" s="15" t="e">
        <f t="shared" si="10"/>
        <v>#N/A</v>
      </c>
      <c r="R100" s="17"/>
    </row>
    <row r="101" spans="1:18" ht="15" customHeight="1">
      <c r="A101" s="4">
        <v>201</v>
      </c>
      <c r="B101" s="43" t="s">
        <v>347</v>
      </c>
      <c r="C101" s="62">
        <v>0</v>
      </c>
      <c r="D101" s="1" t="str">
        <f t="shared" si="8"/>
        <v>* Select The Reporting Period Here*</v>
      </c>
      <c r="E101" s="11">
        <f t="shared" si="13"/>
        <v>40770</v>
      </c>
      <c r="F101" s="11">
        <f t="shared" si="14"/>
        <v>40770</v>
      </c>
      <c r="G101" s="1" t="str">
        <f t="shared" si="4"/>
        <v>NKCES/OVEC Administrative Fees</v>
      </c>
      <c r="H101" s="14">
        <f t="shared" si="9"/>
        <v>0</v>
      </c>
      <c r="I101" s="1" t="str">
        <f t="shared" si="16"/>
        <v>* Select Your Vendor Name Here *</v>
      </c>
      <c r="J101" s="1" t="s">
        <v>855</v>
      </c>
      <c r="K101" s="13"/>
      <c r="L101" s="42">
        <f t="shared" si="0"/>
        <v>0</v>
      </c>
      <c r="M101" s="17" t="e">
        <f t="shared" si="6"/>
        <v>#N/A</v>
      </c>
      <c r="O101" s="1">
        <f t="shared" si="7"/>
        <v>0</v>
      </c>
      <c r="P101" s="64" t="str">
        <f t="shared" si="15"/>
        <v>v1.5</v>
      </c>
      <c r="Q101" s="15" t="e">
        <f t="shared" si="10"/>
        <v>#N/A</v>
      </c>
      <c r="R101" s="17"/>
    </row>
    <row r="102" spans="1:18" ht="15" customHeight="1">
      <c r="A102" s="4">
        <v>205</v>
      </c>
      <c r="B102" s="139" t="s">
        <v>67</v>
      </c>
      <c r="C102" s="62">
        <v>0</v>
      </c>
      <c r="D102" s="1" t="str">
        <f t="shared" si="8"/>
        <v>* Select The Reporting Period Here*</v>
      </c>
      <c r="E102" s="11">
        <f t="shared" si="13"/>
        <v>40770</v>
      </c>
      <c r="F102" s="11">
        <f t="shared" si="14"/>
        <v>40770</v>
      </c>
      <c r="G102" s="1" t="str">
        <f>CONCATENATE(J102," Administrative Fees")</f>
        <v>WKEC Administrative Fees</v>
      </c>
      <c r="H102" s="14">
        <f t="shared" si="9"/>
        <v>0</v>
      </c>
      <c r="I102" s="1" t="str">
        <f t="shared" si="16"/>
        <v>* Select Your Vendor Name Here *</v>
      </c>
      <c r="J102" s="1" t="s">
        <v>57</v>
      </c>
      <c r="K102" s="13"/>
      <c r="L102" s="42">
        <f>ROUND((C102*$L$4),2)</f>
        <v>0</v>
      </c>
      <c r="M102" s="17" t="e">
        <f>CONCATENATE(H102," ",Q102," ",J102)</f>
        <v>#N/A</v>
      </c>
      <c r="O102" s="1">
        <f t="shared" si="7"/>
        <v>0</v>
      </c>
      <c r="P102" s="64" t="str">
        <f t="shared" si="15"/>
        <v>v1.5</v>
      </c>
      <c r="Q102" s="15" t="e">
        <f t="shared" si="10"/>
        <v>#N/A</v>
      </c>
      <c r="R102" s="17"/>
    </row>
    <row r="103" spans="1:18" ht="15" customHeight="1">
      <c r="A103" s="4">
        <v>211</v>
      </c>
      <c r="B103" s="43" t="s">
        <v>348</v>
      </c>
      <c r="C103" s="62">
        <v>0</v>
      </c>
      <c r="D103" s="1" t="str">
        <f t="shared" si="8"/>
        <v>* Select The Reporting Period Here*</v>
      </c>
      <c r="E103" s="11">
        <f t="shared" si="13"/>
        <v>40770</v>
      </c>
      <c r="F103" s="11">
        <f t="shared" si="14"/>
        <v>40770</v>
      </c>
      <c r="G103" s="1" t="str">
        <f t="shared" si="4"/>
        <v>GRREC Administrative Fees</v>
      </c>
      <c r="H103" s="14">
        <f t="shared" si="9"/>
        <v>0</v>
      </c>
      <c r="I103" s="1" t="str">
        <f t="shared" si="16"/>
        <v>* Select Your Vendor Name Here *</v>
      </c>
      <c r="J103" s="1" t="s">
        <v>786</v>
      </c>
      <c r="K103" s="13"/>
      <c r="L103" s="42">
        <f t="shared" si="0"/>
        <v>0</v>
      </c>
      <c r="M103" s="17" t="e">
        <f t="shared" si="6"/>
        <v>#N/A</v>
      </c>
      <c r="O103" s="1">
        <f t="shared" si="7"/>
        <v>0</v>
      </c>
      <c r="P103" s="64" t="str">
        <f t="shared" si="15"/>
        <v>v1.5</v>
      </c>
      <c r="Q103" s="15" t="e">
        <f t="shared" si="10"/>
        <v>#N/A</v>
      </c>
      <c r="R103" s="17"/>
    </row>
    <row r="104" spans="1:18" ht="15" customHeight="1">
      <c r="A104" s="4">
        <v>215</v>
      </c>
      <c r="B104" s="43" t="s">
        <v>349</v>
      </c>
      <c r="C104" s="62">
        <v>0</v>
      </c>
      <c r="D104" s="1" t="str">
        <f t="shared" si="8"/>
        <v>* Select The Reporting Period Here*</v>
      </c>
      <c r="E104" s="11">
        <f t="shared" si="13"/>
        <v>40770</v>
      </c>
      <c r="F104" s="11">
        <f t="shared" si="14"/>
        <v>40770</v>
      </c>
      <c r="G104" s="1" t="str">
        <f t="shared" si="4"/>
        <v>GRREC Administrative Fees</v>
      </c>
      <c r="H104" s="14">
        <f t="shared" si="9"/>
        <v>0</v>
      </c>
      <c r="I104" s="1" t="str">
        <f t="shared" si="16"/>
        <v>* Select Your Vendor Name Here *</v>
      </c>
      <c r="J104" s="1" t="s">
        <v>786</v>
      </c>
      <c r="K104" s="13"/>
      <c r="L104" s="42">
        <f t="shared" si="0"/>
        <v>0</v>
      </c>
      <c r="M104" s="17" t="e">
        <f t="shared" si="6"/>
        <v>#N/A</v>
      </c>
      <c r="O104" s="1">
        <f t="shared" si="7"/>
        <v>0</v>
      </c>
      <c r="P104" s="64" t="str">
        <f t="shared" si="15"/>
        <v>v1.5</v>
      </c>
      <c r="Q104" s="15" t="e">
        <f t="shared" si="10"/>
        <v>#N/A</v>
      </c>
      <c r="R104" s="17"/>
    </row>
    <row r="105" spans="1:18" ht="15" customHeight="1">
      <c r="A105" s="4">
        <v>221</v>
      </c>
      <c r="B105" s="43" t="s">
        <v>350</v>
      </c>
      <c r="C105" s="62">
        <v>0</v>
      </c>
      <c r="D105" s="1" t="str">
        <f t="shared" si="8"/>
        <v>* Select The Reporting Period Here*</v>
      </c>
      <c r="E105" s="11">
        <f t="shared" si="13"/>
        <v>40770</v>
      </c>
      <c r="F105" s="11">
        <f t="shared" si="14"/>
        <v>40770</v>
      </c>
      <c r="G105" s="1" t="str">
        <f t="shared" si="4"/>
        <v>KEDC Administrative Fees</v>
      </c>
      <c r="H105" s="14">
        <f t="shared" si="9"/>
        <v>0</v>
      </c>
      <c r="I105" s="1" t="str">
        <f t="shared" si="16"/>
        <v>* Select Your Vendor Name Here *</v>
      </c>
      <c r="J105" s="1" t="s">
        <v>788</v>
      </c>
      <c r="K105" s="13"/>
      <c r="L105" s="42">
        <f t="shared" si="0"/>
        <v>0</v>
      </c>
      <c r="M105" s="17" t="e">
        <f t="shared" si="6"/>
        <v>#N/A</v>
      </c>
      <c r="O105" s="1">
        <f t="shared" si="7"/>
        <v>0</v>
      </c>
      <c r="P105" s="64" t="str">
        <f t="shared" si="15"/>
        <v>v1.5</v>
      </c>
      <c r="Q105" s="15" t="e">
        <f t="shared" si="10"/>
        <v>#N/A</v>
      </c>
      <c r="R105" s="17"/>
    </row>
    <row r="106" spans="1:18" ht="15" customHeight="1">
      <c r="A106" s="65">
        <v>916</v>
      </c>
      <c r="B106" s="43" t="s">
        <v>767</v>
      </c>
      <c r="C106" s="62">
        <v>0</v>
      </c>
      <c r="D106" s="1" t="str">
        <f t="shared" si="8"/>
        <v>* Select The Reporting Period Here*</v>
      </c>
      <c r="E106" s="11">
        <f t="shared" si="13"/>
        <v>40770</v>
      </c>
      <c r="F106" s="11">
        <f t="shared" si="14"/>
        <v>40770</v>
      </c>
      <c r="G106" s="1" t="str">
        <f t="shared" si="4"/>
        <v>KPC Administrative Fees</v>
      </c>
      <c r="H106" s="14">
        <f t="shared" si="9"/>
        <v>0</v>
      </c>
      <c r="I106" s="1" t="str">
        <f t="shared" si="16"/>
        <v>* Select Your Vendor Name Here *</v>
      </c>
      <c r="J106" s="1" t="s">
        <v>787</v>
      </c>
      <c r="K106" s="13"/>
      <c r="L106" s="42">
        <f t="shared" si="0"/>
        <v>0</v>
      </c>
      <c r="M106" s="17" t="e">
        <f t="shared" si="6"/>
        <v>#N/A</v>
      </c>
      <c r="O106" s="1">
        <f t="shared" si="7"/>
        <v>0</v>
      </c>
      <c r="P106" s="64" t="str">
        <f t="shared" si="15"/>
        <v>v1.5</v>
      </c>
      <c r="Q106" s="15" t="e">
        <f t="shared" si="10"/>
        <v>#N/A</v>
      </c>
      <c r="R106" s="17"/>
    </row>
    <row r="107" spans="1:18" ht="15" customHeight="1">
      <c r="A107" s="65">
        <v>926</v>
      </c>
      <c r="B107" s="43" t="s">
        <v>264</v>
      </c>
      <c r="C107" s="62">
        <v>0</v>
      </c>
      <c r="D107" s="1" t="str">
        <f t="shared" si="8"/>
        <v>* Select The Reporting Period Here*</v>
      </c>
      <c r="E107" s="11">
        <f t="shared" si="13"/>
        <v>40770</v>
      </c>
      <c r="F107" s="11">
        <f t="shared" si="14"/>
        <v>40770</v>
      </c>
      <c r="G107" s="1" t="str">
        <f t="shared" si="4"/>
        <v>KPC Administrative Fees</v>
      </c>
      <c r="H107" s="14">
        <f t="shared" si="9"/>
        <v>0</v>
      </c>
      <c r="I107" s="1" t="str">
        <f t="shared" si="16"/>
        <v>* Select Your Vendor Name Here *</v>
      </c>
      <c r="J107" s="1" t="s">
        <v>787</v>
      </c>
      <c r="K107" s="13"/>
      <c r="L107" s="42">
        <f t="shared" si="0"/>
        <v>0</v>
      </c>
      <c r="M107" s="17" t="e">
        <f>CONCATENATE(H107," ",Q107," ",J107)</f>
        <v>#N/A</v>
      </c>
      <c r="O107" s="1">
        <f t="shared" si="7"/>
        <v>0</v>
      </c>
      <c r="P107" s="64" t="str">
        <f t="shared" si="15"/>
        <v>v1.5</v>
      </c>
      <c r="Q107" s="15" t="e">
        <f t="shared" si="10"/>
        <v>#N/A</v>
      </c>
      <c r="R107" s="17"/>
    </row>
    <row r="108" spans="1:18" ht="15" customHeight="1">
      <c r="A108" s="4">
        <v>225</v>
      </c>
      <c r="B108" s="43" t="s">
        <v>351</v>
      </c>
      <c r="C108" s="62">
        <v>0</v>
      </c>
      <c r="D108" s="1" t="str">
        <f t="shared" si="8"/>
        <v>* Select The Reporting Period Here*</v>
      </c>
      <c r="E108" s="11">
        <f t="shared" si="13"/>
        <v>40770</v>
      </c>
      <c r="F108" s="11">
        <f t="shared" si="14"/>
        <v>40770</v>
      </c>
      <c r="G108" s="1" t="str">
        <f t="shared" si="4"/>
        <v>GRREC Administrative Fees</v>
      </c>
      <c r="H108" s="14">
        <f t="shared" si="9"/>
        <v>0</v>
      </c>
      <c r="I108" s="1" t="str">
        <f t="shared" si="16"/>
        <v>* Select Your Vendor Name Here *</v>
      </c>
      <c r="J108" s="1" t="s">
        <v>786</v>
      </c>
      <c r="K108" s="13"/>
      <c r="L108" s="42">
        <f t="shared" si="0"/>
        <v>0</v>
      </c>
      <c r="M108" s="17" t="e">
        <f t="shared" si="6"/>
        <v>#N/A</v>
      </c>
      <c r="O108" s="1">
        <f t="shared" si="7"/>
        <v>0</v>
      </c>
      <c r="P108" s="64" t="str">
        <f t="shared" si="15"/>
        <v>v1.5</v>
      </c>
      <c r="Q108" s="15" t="e">
        <f t="shared" si="10"/>
        <v>#N/A</v>
      </c>
      <c r="R108" s="17"/>
    </row>
    <row r="109" spans="1:18" ht="15" customHeight="1">
      <c r="A109" s="4">
        <v>231</v>
      </c>
      <c r="B109" s="43" t="s">
        <v>352</v>
      </c>
      <c r="C109" s="62">
        <v>0</v>
      </c>
      <c r="D109" s="1" t="str">
        <f t="shared" si="8"/>
        <v>* Select The Reporting Period Here*</v>
      </c>
      <c r="E109" s="11">
        <f t="shared" si="13"/>
        <v>40770</v>
      </c>
      <c r="F109" s="11">
        <f t="shared" si="14"/>
        <v>40770</v>
      </c>
      <c r="G109" s="1" t="str">
        <f t="shared" si="4"/>
        <v>GRREC Administrative Fees</v>
      </c>
      <c r="H109" s="14">
        <f t="shared" si="9"/>
        <v>0</v>
      </c>
      <c r="I109" s="1" t="str">
        <f t="shared" si="16"/>
        <v>* Select Your Vendor Name Here *</v>
      </c>
      <c r="J109" s="1" t="s">
        <v>786</v>
      </c>
      <c r="K109" s="13"/>
      <c r="L109" s="42">
        <f t="shared" si="0"/>
        <v>0</v>
      </c>
      <c r="M109" s="17" t="e">
        <f t="shared" si="6"/>
        <v>#N/A</v>
      </c>
      <c r="O109" s="1">
        <f t="shared" si="7"/>
        <v>0</v>
      </c>
      <c r="P109" s="64" t="str">
        <f t="shared" si="15"/>
        <v>v1.5</v>
      </c>
      <c r="Q109" s="15" t="e">
        <f t="shared" si="10"/>
        <v>#N/A</v>
      </c>
      <c r="R109" s="17"/>
    </row>
    <row r="110" spans="1:18" ht="15" customHeight="1">
      <c r="A110" s="4">
        <v>236</v>
      </c>
      <c r="B110" s="43" t="s">
        <v>770</v>
      </c>
      <c r="C110" s="62">
        <v>0</v>
      </c>
      <c r="D110" s="1" t="str">
        <f t="shared" si="8"/>
        <v>* Select The Reporting Period Here*</v>
      </c>
      <c r="E110" s="11">
        <f t="shared" si="13"/>
        <v>40770</v>
      </c>
      <c r="F110" s="11">
        <f t="shared" si="14"/>
        <v>40770</v>
      </c>
      <c r="G110" s="1" t="str">
        <f t="shared" si="4"/>
        <v>SESC Administrative Fees</v>
      </c>
      <c r="H110" s="14">
        <f t="shared" si="9"/>
        <v>0</v>
      </c>
      <c r="I110" s="1" t="str">
        <f t="shared" si="16"/>
        <v>* Select Your Vendor Name Here *</v>
      </c>
      <c r="J110" s="1" t="s">
        <v>790</v>
      </c>
      <c r="K110" s="13"/>
      <c r="L110" s="42">
        <f t="shared" si="0"/>
        <v>0</v>
      </c>
      <c r="M110" s="17" t="e">
        <f t="shared" si="6"/>
        <v>#N/A</v>
      </c>
      <c r="O110" s="1">
        <f t="shared" si="7"/>
        <v>0</v>
      </c>
      <c r="P110" s="64" t="str">
        <f t="shared" si="15"/>
        <v>v1.5</v>
      </c>
      <c r="Q110" s="15" t="e">
        <f t="shared" si="10"/>
        <v>#N/A</v>
      </c>
      <c r="R110" s="17"/>
    </row>
    <row r="111" spans="1:18" ht="15" customHeight="1">
      <c r="A111" s="4">
        <v>245</v>
      </c>
      <c r="B111" s="43" t="s">
        <v>353</v>
      </c>
      <c r="C111" s="62">
        <v>0</v>
      </c>
      <c r="D111" s="1" t="str">
        <f t="shared" si="8"/>
        <v>* Select The Reporting Period Here*</v>
      </c>
      <c r="E111" s="11">
        <f t="shared" si="13"/>
        <v>40770</v>
      </c>
      <c r="F111" s="11">
        <f t="shared" si="14"/>
        <v>40770</v>
      </c>
      <c r="G111" s="1" t="str">
        <f aca="true" t="shared" si="17" ref="G111:G212">CONCATENATE(J111," Administrative Fees")</f>
        <v>GRREC Administrative Fees</v>
      </c>
      <c r="H111" s="14">
        <f t="shared" si="9"/>
        <v>0</v>
      </c>
      <c r="I111" s="1" t="str">
        <f t="shared" si="16"/>
        <v>* Select Your Vendor Name Here *</v>
      </c>
      <c r="J111" s="1" t="s">
        <v>786</v>
      </c>
      <c r="K111" s="13"/>
      <c r="L111" s="42">
        <f aca="true" t="shared" si="18" ref="L111:L212">ROUND((C111*$L$4),2)</f>
        <v>0</v>
      </c>
      <c r="M111" s="17" t="e">
        <f t="shared" si="6"/>
        <v>#N/A</v>
      </c>
      <c r="O111" s="1">
        <f aca="true" t="shared" si="19" ref="O111:O212">($B$4)</f>
        <v>0</v>
      </c>
      <c r="P111" s="64" t="str">
        <f t="shared" si="15"/>
        <v>v1.5</v>
      </c>
      <c r="Q111" s="15" t="e">
        <f t="shared" si="10"/>
        <v>#N/A</v>
      </c>
      <c r="R111" s="17"/>
    </row>
    <row r="112" spans="1:18" ht="15" customHeight="1">
      <c r="A112" s="4">
        <v>241</v>
      </c>
      <c r="B112" s="43" t="s">
        <v>259</v>
      </c>
      <c r="C112" s="62">
        <v>0</v>
      </c>
      <c r="D112" s="1" t="str">
        <f t="shared" si="8"/>
        <v>* Select The Reporting Period Here*</v>
      </c>
      <c r="E112" s="11">
        <f t="shared" si="13"/>
        <v>40770</v>
      </c>
      <c r="F112" s="11">
        <f t="shared" si="14"/>
        <v>40770</v>
      </c>
      <c r="G112" s="1" t="str">
        <f t="shared" si="17"/>
        <v>KEDC Administrative Fees</v>
      </c>
      <c r="H112" s="14">
        <f t="shared" si="9"/>
        <v>0</v>
      </c>
      <c r="I112" s="1" t="str">
        <f t="shared" si="16"/>
        <v>* Select Your Vendor Name Here *</v>
      </c>
      <c r="J112" s="1" t="s">
        <v>788</v>
      </c>
      <c r="K112" s="13"/>
      <c r="L112" s="42">
        <f t="shared" si="18"/>
        <v>0</v>
      </c>
      <c r="M112" s="17" t="e">
        <f>CONCATENATE(H112," ",Q112," ",J112)</f>
        <v>#N/A</v>
      </c>
      <c r="O112" s="1">
        <f t="shared" si="7"/>
        <v>0</v>
      </c>
      <c r="P112" s="64" t="str">
        <f t="shared" si="15"/>
        <v>v1.5</v>
      </c>
      <c r="Q112" s="15" t="e">
        <f t="shared" si="10"/>
        <v>#N/A</v>
      </c>
      <c r="R112" s="17"/>
    </row>
    <row r="113" spans="1:18" ht="15" customHeight="1">
      <c r="A113" s="4">
        <v>246</v>
      </c>
      <c r="B113" s="43" t="s">
        <v>268</v>
      </c>
      <c r="C113" s="62">
        <v>0</v>
      </c>
      <c r="D113" s="1" t="str">
        <f t="shared" si="8"/>
        <v>* Select The Reporting Period Here*</v>
      </c>
      <c r="E113" s="11">
        <f t="shared" si="13"/>
        <v>40770</v>
      </c>
      <c r="F113" s="11">
        <f t="shared" si="14"/>
        <v>40770</v>
      </c>
      <c r="G113" s="1" t="str">
        <f>CONCATENATE(J113," Administrative Fees")</f>
        <v>KPC Administrative Fees</v>
      </c>
      <c r="H113" s="14">
        <f t="shared" si="9"/>
        <v>0</v>
      </c>
      <c r="I113" s="1" t="str">
        <f t="shared" si="16"/>
        <v>* Select Your Vendor Name Here *</v>
      </c>
      <c r="J113" s="1" t="s">
        <v>787</v>
      </c>
      <c r="K113" s="13"/>
      <c r="L113" s="42">
        <f>ROUND((C113*$L$4),2)</f>
        <v>0</v>
      </c>
      <c r="M113" s="17" t="e">
        <f>CONCATENATE(H113," ",Q113," ",J113)</f>
        <v>#N/A</v>
      </c>
      <c r="O113" s="1">
        <f t="shared" si="7"/>
        <v>0</v>
      </c>
      <c r="P113" s="64" t="str">
        <f t="shared" si="15"/>
        <v>v1.5</v>
      </c>
      <c r="Q113" s="15" t="e">
        <f t="shared" si="10"/>
        <v>#N/A</v>
      </c>
      <c r="R113" s="17"/>
    </row>
    <row r="114" spans="1:18" ht="15" customHeight="1">
      <c r="A114" s="4">
        <v>251</v>
      </c>
      <c r="B114" s="43" t="s">
        <v>354</v>
      </c>
      <c r="C114" s="62">
        <v>0</v>
      </c>
      <c r="D114" s="1" t="str">
        <f t="shared" si="8"/>
        <v>* Select The Reporting Period Here*</v>
      </c>
      <c r="E114" s="11">
        <f t="shared" si="13"/>
        <v>40770</v>
      </c>
      <c r="F114" s="11">
        <f t="shared" si="14"/>
        <v>40770</v>
      </c>
      <c r="G114" s="1" t="str">
        <f t="shared" si="17"/>
        <v>WKEC Administrative Fees</v>
      </c>
      <c r="H114" s="14">
        <f t="shared" si="9"/>
        <v>0</v>
      </c>
      <c r="I114" s="1" t="str">
        <f t="shared" si="16"/>
        <v>* Select Your Vendor Name Here *</v>
      </c>
      <c r="J114" s="1" t="s">
        <v>57</v>
      </c>
      <c r="K114" s="13"/>
      <c r="L114" s="42">
        <f t="shared" si="18"/>
        <v>0</v>
      </c>
      <c r="M114" s="17" t="e">
        <f t="shared" si="6"/>
        <v>#N/A</v>
      </c>
      <c r="O114" s="1">
        <f t="shared" si="19"/>
        <v>0</v>
      </c>
      <c r="P114" s="64" t="str">
        <f t="shared" si="15"/>
        <v>v1.5</v>
      </c>
      <c r="Q114" s="15" t="e">
        <f t="shared" si="10"/>
        <v>#N/A</v>
      </c>
      <c r="R114" s="17"/>
    </row>
    <row r="115" spans="1:18" ht="15" customHeight="1">
      <c r="A115" s="65">
        <v>940</v>
      </c>
      <c r="B115" s="43" t="s">
        <v>846</v>
      </c>
      <c r="C115" s="62">
        <v>0</v>
      </c>
      <c r="D115" s="1" t="str">
        <f t="shared" si="8"/>
        <v>* Select The Reporting Period Here*</v>
      </c>
      <c r="E115" s="11">
        <f t="shared" si="13"/>
        <v>40770</v>
      </c>
      <c r="F115" s="11">
        <f t="shared" si="14"/>
        <v>40770</v>
      </c>
      <c r="G115" s="1" t="str">
        <f>CONCATENATE(J115," Administrative Fees")</f>
        <v>KPC Administrative Fees</v>
      </c>
      <c r="H115" s="14">
        <f t="shared" si="9"/>
        <v>0</v>
      </c>
      <c r="I115" s="1" t="str">
        <f t="shared" si="16"/>
        <v>* Select Your Vendor Name Here *</v>
      </c>
      <c r="J115" s="1" t="s">
        <v>787</v>
      </c>
      <c r="K115" s="13"/>
      <c r="L115" s="42">
        <f>ROUND((C115*$L$4),2)</f>
        <v>0</v>
      </c>
      <c r="M115" s="17" t="e">
        <f aca="true" t="shared" si="20" ref="M115:M120">CONCATENATE(H115," ",Q115," ",J115)</f>
        <v>#N/A</v>
      </c>
      <c r="O115" s="1">
        <f t="shared" si="7"/>
        <v>0</v>
      </c>
      <c r="P115" s="64" t="str">
        <f t="shared" si="15"/>
        <v>v1.5</v>
      </c>
      <c r="Q115" s="15" t="e">
        <f t="shared" si="10"/>
        <v>#N/A</v>
      </c>
      <c r="R115" s="17"/>
    </row>
    <row r="116" spans="1:18" ht="15" customHeight="1">
      <c r="A116" s="4">
        <v>255</v>
      </c>
      <c r="B116" s="43" t="s">
        <v>856</v>
      </c>
      <c r="C116" s="62">
        <v>0</v>
      </c>
      <c r="D116" s="1" t="str">
        <f t="shared" si="8"/>
        <v>* Select The Reporting Period Here*</v>
      </c>
      <c r="E116" s="11">
        <f t="shared" si="13"/>
        <v>40770</v>
      </c>
      <c r="F116" s="11">
        <f t="shared" si="14"/>
        <v>40770</v>
      </c>
      <c r="G116" s="1" t="str">
        <f>CONCATENATE(J116," Administrative Fees")</f>
        <v>OVEC Administrative Fees</v>
      </c>
      <c r="H116" s="14">
        <f t="shared" si="9"/>
        <v>0</v>
      </c>
      <c r="I116" s="1" t="str">
        <f t="shared" si="16"/>
        <v>* Select Your Vendor Name Here *</v>
      </c>
      <c r="J116" s="1" t="s">
        <v>850</v>
      </c>
      <c r="K116" s="13"/>
      <c r="L116" s="42">
        <f>ROUND((C116*$L$4),2)</f>
        <v>0</v>
      </c>
      <c r="M116" s="17" t="e">
        <f t="shared" si="20"/>
        <v>#N/A</v>
      </c>
      <c r="O116" s="1">
        <f t="shared" si="7"/>
        <v>0</v>
      </c>
      <c r="P116" s="64" t="str">
        <f t="shared" si="15"/>
        <v>v1.5</v>
      </c>
      <c r="Q116" s="15" t="e">
        <f t="shared" si="10"/>
        <v>#N/A</v>
      </c>
      <c r="R116" s="17"/>
    </row>
    <row r="117" spans="1:18" ht="15" customHeight="1">
      <c r="A117" s="4">
        <v>261</v>
      </c>
      <c r="B117" s="43" t="s">
        <v>68</v>
      </c>
      <c r="C117" s="62">
        <v>0</v>
      </c>
      <c r="D117" s="1" t="str">
        <f t="shared" si="8"/>
        <v>* Select The Reporting Period Here*</v>
      </c>
      <c r="E117" s="11">
        <f t="shared" si="13"/>
        <v>40770</v>
      </c>
      <c r="F117" s="11">
        <f t="shared" si="14"/>
        <v>40770</v>
      </c>
      <c r="G117" s="1" t="str">
        <f>CONCATENATE(J117," Administrative Fees")</f>
        <v>WKEC Administrative Fees</v>
      </c>
      <c r="H117" s="14">
        <f t="shared" si="9"/>
        <v>0</v>
      </c>
      <c r="I117" s="1" t="str">
        <f t="shared" si="16"/>
        <v>* Select Your Vendor Name Here *</v>
      </c>
      <c r="J117" s="1" t="s">
        <v>57</v>
      </c>
      <c r="K117" s="13"/>
      <c r="L117" s="42">
        <f>ROUND((C117*$L$4),2)</f>
        <v>0</v>
      </c>
      <c r="M117" s="17" t="e">
        <f t="shared" si="20"/>
        <v>#N/A</v>
      </c>
      <c r="O117" s="1">
        <f t="shared" si="19"/>
        <v>0</v>
      </c>
      <c r="P117" s="64" t="str">
        <f t="shared" si="15"/>
        <v>v1.5</v>
      </c>
      <c r="Q117" s="15" t="e">
        <f t="shared" si="10"/>
        <v>#N/A</v>
      </c>
      <c r="R117" s="17"/>
    </row>
    <row r="118" spans="1:18" ht="15" customHeight="1">
      <c r="A118" s="4">
        <v>265</v>
      </c>
      <c r="B118" s="140" t="s">
        <v>69</v>
      </c>
      <c r="C118" s="62">
        <v>0</v>
      </c>
      <c r="D118" s="1" t="str">
        <f t="shared" si="8"/>
        <v>* Select The Reporting Period Here*</v>
      </c>
      <c r="E118" s="11">
        <f t="shared" si="13"/>
        <v>40770</v>
      </c>
      <c r="F118" s="11">
        <f t="shared" si="14"/>
        <v>40770</v>
      </c>
      <c r="G118" s="1" t="str">
        <f>CONCATENATE(J118," Administrative Fees")</f>
        <v>WKEC Administrative Fees</v>
      </c>
      <c r="H118" s="14">
        <f t="shared" si="9"/>
        <v>0</v>
      </c>
      <c r="I118" s="1" t="str">
        <f t="shared" si="16"/>
        <v>* Select Your Vendor Name Here *</v>
      </c>
      <c r="J118" s="1" t="s">
        <v>57</v>
      </c>
      <c r="K118" s="13"/>
      <c r="L118" s="42">
        <f>ROUND((C118*$L$4),2)</f>
        <v>0</v>
      </c>
      <c r="M118" s="17" t="e">
        <f t="shared" si="20"/>
        <v>#N/A</v>
      </c>
      <c r="O118" s="1">
        <f t="shared" si="19"/>
        <v>0</v>
      </c>
      <c r="P118" s="64" t="str">
        <f t="shared" si="15"/>
        <v>v1.5</v>
      </c>
      <c r="Q118" s="15" t="e">
        <f t="shared" si="10"/>
        <v>#N/A</v>
      </c>
      <c r="R118" s="17"/>
    </row>
    <row r="119" spans="1:18" ht="15" customHeight="1">
      <c r="A119" s="65">
        <v>928</v>
      </c>
      <c r="B119" s="43" t="s">
        <v>266</v>
      </c>
      <c r="C119" s="62">
        <v>0</v>
      </c>
      <c r="D119" s="1" t="str">
        <f t="shared" si="8"/>
        <v>* Select The Reporting Period Here*</v>
      </c>
      <c r="E119" s="11">
        <f t="shared" si="13"/>
        <v>40770</v>
      </c>
      <c r="F119" s="11">
        <f t="shared" si="14"/>
        <v>40770</v>
      </c>
      <c r="G119" s="1" t="str">
        <f t="shared" si="17"/>
        <v>KPC Administrative Fees</v>
      </c>
      <c r="H119" s="14">
        <f t="shared" si="9"/>
        <v>0</v>
      </c>
      <c r="I119" s="1" t="str">
        <f t="shared" si="16"/>
        <v>* Select Your Vendor Name Here *</v>
      </c>
      <c r="J119" s="1" t="s">
        <v>787</v>
      </c>
      <c r="K119" s="13"/>
      <c r="L119" s="42">
        <f t="shared" si="18"/>
        <v>0</v>
      </c>
      <c r="M119" s="17" t="e">
        <f t="shared" si="20"/>
        <v>#N/A</v>
      </c>
      <c r="O119" s="1">
        <f t="shared" si="19"/>
        <v>0</v>
      </c>
      <c r="P119" s="64" t="str">
        <f t="shared" si="15"/>
        <v>v1.5</v>
      </c>
      <c r="Q119" s="15" t="e">
        <f t="shared" si="10"/>
        <v>#N/A</v>
      </c>
      <c r="R119" s="17"/>
    </row>
    <row r="120" spans="1:18" ht="15" customHeight="1">
      <c r="A120" s="4">
        <v>947</v>
      </c>
      <c r="B120" s="43" t="s">
        <v>883</v>
      </c>
      <c r="C120" s="62">
        <v>0</v>
      </c>
      <c r="D120" s="1" t="str">
        <f t="shared" si="8"/>
        <v>* Select The Reporting Period Here*</v>
      </c>
      <c r="E120" s="11">
        <f t="shared" si="13"/>
        <v>40770</v>
      </c>
      <c r="F120" s="11">
        <f t="shared" si="14"/>
        <v>40770</v>
      </c>
      <c r="G120" s="1" t="str">
        <f t="shared" si="17"/>
        <v>KPC Administrative Fees</v>
      </c>
      <c r="H120" s="14">
        <f t="shared" si="9"/>
        <v>0</v>
      </c>
      <c r="I120" s="1" t="str">
        <f t="shared" si="16"/>
        <v>* Select Your Vendor Name Here *</v>
      </c>
      <c r="J120" s="1" t="s">
        <v>787</v>
      </c>
      <c r="K120" s="13"/>
      <c r="L120" s="42">
        <f t="shared" si="18"/>
        <v>0</v>
      </c>
      <c r="M120" s="17" t="e">
        <f t="shared" si="20"/>
        <v>#N/A</v>
      </c>
      <c r="O120" s="1">
        <f t="shared" si="19"/>
        <v>0</v>
      </c>
      <c r="P120" s="64" t="str">
        <f t="shared" si="15"/>
        <v>v1.5</v>
      </c>
      <c r="Q120" s="15" t="e">
        <f t="shared" si="10"/>
        <v>#N/A</v>
      </c>
      <c r="R120" s="17"/>
    </row>
    <row r="121" spans="1:18" ht="15" customHeight="1">
      <c r="A121" s="4">
        <v>271</v>
      </c>
      <c r="B121" s="43" t="s">
        <v>355</v>
      </c>
      <c r="C121" s="62">
        <v>0</v>
      </c>
      <c r="D121" s="1" t="str">
        <f t="shared" si="8"/>
        <v>* Select The Reporting Period Here*</v>
      </c>
      <c r="E121" s="11">
        <f t="shared" si="13"/>
        <v>40770</v>
      </c>
      <c r="F121" s="11">
        <f t="shared" si="14"/>
        <v>40770</v>
      </c>
      <c r="G121" s="1" t="str">
        <f t="shared" si="17"/>
        <v>SESC Administrative Fees</v>
      </c>
      <c r="H121" s="14">
        <f t="shared" si="9"/>
        <v>0</v>
      </c>
      <c r="I121" s="1" t="str">
        <f t="shared" si="16"/>
        <v>* Select Your Vendor Name Here *</v>
      </c>
      <c r="J121" s="1" t="s">
        <v>790</v>
      </c>
      <c r="K121" s="13"/>
      <c r="L121" s="42">
        <f t="shared" si="18"/>
        <v>0</v>
      </c>
      <c r="M121" s="17" t="e">
        <f t="shared" si="6"/>
        <v>#N/A</v>
      </c>
      <c r="O121" s="1">
        <f t="shared" si="19"/>
        <v>0</v>
      </c>
      <c r="P121" s="64" t="str">
        <f t="shared" si="15"/>
        <v>v1.5</v>
      </c>
      <c r="Q121" s="15" t="e">
        <f t="shared" si="10"/>
        <v>#N/A</v>
      </c>
      <c r="R121" s="17"/>
    </row>
    <row r="122" spans="1:18" ht="15" customHeight="1">
      <c r="A122" s="4">
        <v>272</v>
      </c>
      <c r="B122" s="43" t="s">
        <v>356</v>
      </c>
      <c r="C122" s="62">
        <v>0</v>
      </c>
      <c r="D122" s="1" t="str">
        <f t="shared" si="8"/>
        <v>* Select The Reporting Period Here*</v>
      </c>
      <c r="E122" s="11">
        <f t="shared" si="13"/>
        <v>40770</v>
      </c>
      <c r="F122" s="11">
        <f t="shared" si="14"/>
        <v>40770</v>
      </c>
      <c r="G122" s="1" t="str">
        <f t="shared" si="17"/>
        <v>KPC Administrative Fees</v>
      </c>
      <c r="H122" s="14">
        <f t="shared" si="9"/>
        <v>0</v>
      </c>
      <c r="I122" s="1" t="str">
        <f aca="true" t="shared" si="21" ref="I122:I156">$I$10</f>
        <v>* Select Your Vendor Name Here *</v>
      </c>
      <c r="J122" s="1" t="s">
        <v>787</v>
      </c>
      <c r="K122" s="13"/>
      <c r="L122" s="42">
        <f t="shared" si="18"/>
        <v>0</v>
      </c>
      <c r="M122" s="17" t="e">
        <f t="shared" si="6"/>
        <v>#N/A</v>
      </c>
      <c r="O122" s="1">
        <f t="shared" si="19"/>
        <v>0</v>
      </c>
      <c r="P122" s="64" t="str">
        <f t="shared" si="15"/>
        <v>v1.5</v>
      </c>
      <c r="Q122" s="15" t="e">
        <f t="shared" si="10"/>
        <v>#N/A</v>
      </c>
      <c r="R122" s="17"/>
    </row>
    <row r="123" spans="1:18" ht="15" customHeight="1">
      <c r="A123" s="4">
        <v>275</v>
      </c>
      <c r="B123" s="131" t="s">
        <v>940</v>
      </c>
      <c r="C123" s="62">
        <v>0</v>
      </c>
      <c r="D123" s="1" t="str">
        <f t="shared" si="8"/>
        <v>* Select The Reporting Period Here*</v>
      </c>
      <c r="E123" s="11">
        <f t="shared" si="13"/>
        <v>40770</v>
      </c>
      <c r="F123" s="11">
        <f t="shared" si="14"/>
        <v>40770</v>
      </c>
      <c r="G123" s="1" t="str">
        <f>CONCATENATE(J123," Administrative Fees")</f>
        <v>KPC Administrative Fees</v>
      </c>
      <c r="H123" s="14">
        <f t="shared" si="9"/>
        <v>0</v>
      </c>
      <c r="I123" s="1" t="str">
        <f t="shared" si="21"/>
        <v>* Select Your Vendor Name Here *</v>
      </c>
      <c r="J123" s="1" t="s">
        <v>787</v>
      </c>
      <c r="K123" s="13"/>
      <c r="L123" s="42">
        <f>ROUND((C123*$L$4),2)</f>
        <v>0</v>
      </c>
      <c r="M123" s="17" t="e">
        <f>CONCATENATE(H123," ",Q123," ",J123)</f>
        <v>#N/A</v>
      </c>
      <c r="O123" s="1">
        <f t="shared" si="19"/>
        <v>0</v>
      </c>
      <c r="P123" s="64" t="str">
        <f t="shared" si="15"/>
        <v>v1.5</v>
      </c>
      <c r="Q123" s="15" t="e">
        <f t="shared" si="10"/>
        <v>#N/A</v>
      </c>
      <c r="R123" s="17"/>
    </row>
    <row r="124" spans="1:18" ht="15" customHeight="1">
      <c r="A124" s="4">
        <v>933</v>
      </c>
      <c r="B124" s="131" t="s">
        <v>54</v>
      </c>
      <c r="C124" s="62">
        <v>0</v>
      </c>
      <c r="D124" s="1" t="str">
        <f t="shared" si="8"/>
        <v>* Select The Reporting Period Here*</v>
      </c>
      <c r="E124" s="11">
        <f t="shared" si="13"/>
        <v>40770</v>
      </c>
      <c r="F124" s="11">
        <f t="shared" si="14"/>
        <v>40770</v>
      </c>
      <c r="G124" s="1" t="str">
        <f>CONCATENATE(J124," Administrative Fees")</f>
        <v>KPC Administrative Fees</v>
      </c>
      <c r="H124" s="14">
        <f t="shared" si="9"/>
        <v>0</v>
      </c>
      <c r="I124" s="1" t="str">
        <f t="shared" si="21"/>
        <v>* Select Your Vendor Name Here *</v>
      </c>
      <c r="J124" s="1" t="s">
        <v>787</v>
      </c>
      <c r="K124" s="13"/>
      <c r="L124" s="42">
        <f>ROUND((C124*$L$4),2)</f>
        <v>0</v>
      </c>
      <c r="M124" s="17" t="e">
        <f>CONCATENATE(H124," ",Q124," ",J124)</f>
        <v>#N/A</v>
      </c>
      <c r="O124" s="1">
        <f t="shared" si="19"/>
        <v>0</v>
      </c>
      <c r="P124" s="64" t="str">
        <f t="shared" si="15"/>
        <v>v1.5</v>
      </c>
      <c r="Q124" s="15" t="e">
        <f t="shared" si="10"/>
        <v>#N/A</v>
      </c>
      <c r="R124" s="17"/>
    </row>
    <row r="125" spans="1:18" ht="15" customHeight="1">
      <c r="A125" s="4">
        <v>276</v>
      </c>
      <c r="B125" s="43" t="s">
        <v>192</v>
      </c>
      <c r="C125" s="62">
        <v>0</v>
      </c>
      <c r="D125" s="1" t="str">
        <f t="shared" si="8"/>
        <v>* Select The Reporting Period Here*</v>
      </c>
      <c r="E125" s="11">
        <f aca="true" t="shared" si="22" ref="E125:E179">$E$10</f>
        <v>40770</v>
      </c>
      <c r="F125" s="11">
        <f aca="true" t="shared" si="23" ref="F125:F179">$F$10</f>
        <v>40770</v>
      </c>
      <c r="G125" s="1" t="str">
        <f>CONCATENATE(J125," Administrative Fees")</f>
        <v>KEDC Administrative Fees</v>
      </c>
      <c r="H125" s="14">
        <f t="shared" si="9"/>
        <v>0</v>
      </c>
      <c r="I125" s="1" t="str">
        <f t="shared" si="21"/>
        <v>* Select Your Vendor Name Here *</v>
      </c>
      <c r="J125" s="1" t="s">
        <v>788</v>
      </c>
      <c r="K125" s="13"/>
      <c r="L125" s="42">
        <f>ROUND((C125*$L$4),2)</f>
        <v>0</v>
      </c>
      <c r="M125" s="17" t="e">
        <f>CONCATENATE(H125," ",Q125," ",J125)</f>
        <v>#N/A</v>
      </c>
      <c r="O125" s="1">
        <f t="shared" si="19"/>
        <v>0</v>
      </c>
      <c r="P125" s="64" t="str">
        <f aca="true" t="shared" si="24" ref="P125:P174">$E$3</f>
        <v>v1.5</v>
      </c>
      <c r="Q125" s="15" t="e">
        <f t="shared" si="10"/>
        <v>#N/A</v>
      </c>
      <c r="R125" s="17"/>
    </row>
    <row r="126" spans="1:18" ht="15" customHeight="1">
      <c r="A126" s="4">
        <v>281</v>
      </c>
      <c r="B126" s="155" t="s">
        <v>1254</v>
      </c>
      <c r="C126" s="62">
        <v>0</v>
      </c>
      <c r="D126" s="1" t="str">
        <f>$D$10</f>
        <v>* Select The Reporting Period Here*</v>
      </c>
      <c r="E126" s="11">
        <f t="shared" si="22"/>
        <v>40770</v>
      </c>
      <c r="F126" s="11">
        <f t="shared" si="23"/>
        <v>40770</v>
      </c>
      <c r="G126" s="1" t="str">
        <f>CONCATENATE(J126," Administrative Fees")</f>
        <v>KPC Administrative Fees</v>
      </c>
      <c r="H126" s="14">
        <f>$H$10</f>
        <v>0</v>
      </c>
      <c r="I126" s="1" t="str">
        <f>$I$10</f>
        <v>* Select Your Vendor Name Here *</v>
      </c>
      <c r="J126" s="1" t="s">
        <v>787</v>
      </c>
      <c r="K126" s="13"/>
      <c r="L126" s="42">
        <f>ROUND((C126*$L$4),2)</f>
        <v>0</v>
      </c>
      <c r="M126" s="17" t="e">
        <f>CONCATENATE(H126," ",Q126," ",J126)</f>
        <v>#N/A</v>
      </c>
      <c r="O126" s="1">
        <f t="shared" si="19"/>
        <v>0</v>
      </c>
      <c r="P126" s="64" t="str">
        <f t="shared" si="24"/>
        <v>v1.5</v>
      </c>
      <c r="Q126" s="15" t="e">
        <f>$Q$10</f>
        <v>#N/A</v>
      </c>
      <c r="R126" s="17"/>
    </row>
    <row r="127" spans="1:18" ht="15" customHeight="1">
      <c r="A127" s="4">
        <v>923</v>
      </c>
      <c r="B127" s="43" t="s">
        <v>193</v>
      </c>
      <c r="C127" s="62">
        <v>0</v>
      </c>
      <c r="D127" s="1" t="str">
        <f t="shared" si="8"/>
        <v>* Select The Reporting Period Here*</v>
      </c>
      <c r="E127" s="11">
        <f t="shared" si="13"/>
        <v>40770</v>
      </c>
      <c r="F127" s="11">
        <f t="shared" si="14"/>
        <v>40770</v>
      </c>
      <c r="G127" s="1" t="str">
        <f>CONCATENATE(J127," Administrative Fees")</f>
        <v>KPC Administrative Fees</v>
      </c>
      <c r="H127" s="14">
        <f t="shared" si="9"/>
        <v>0</v>
      </c>
      <c r="I127" s="1" t="str">
        <f t="shared" si="21"/>
        <v>* Select Your Vendor Name Here *</v>
      </c>
      <c r="J127" s="1" t="s">
        <v>787</v>
      </c>
      <c r="K127" s="13"/>
      <c r="L127" s="42">
        <f>ROUND((C127*$L$4),2)</f>
        <v>0</v>
      </c>
      <c r="M127" s="17" t="e">
        <f>CONCATENATE(H127," ",Q127," ",J127)</f>
        <v>#N/A</v>
      </c>
      <c r="O127" s="1">
        <f t="shared" si="19"/>
        <v>0</v>
      </c>
      <c r="P127" s="64" t="str">
        <f t="shared" si="15"/>
        <v>v1.5</v>
      </c>
      <c r="Q127" s="15" t="e">
        <f t="shared" si="10"/>
        <v>#N/A</v>
      </c>
      <c r="R127" s="17"/>
    </row>
    <row r="128" spans="1:18" ht="15" customHeight="1">
      <c r="A128" s="4">
        <v>285</v>
      </c>
      <c r="B128" s="43" t="s">
        <v>357</v>
      </c>
      <c r="C128" s="62">
        <v>0</v>
      </c>
      <c r="D128" s="1" t="str">
        <f t="shared" si="8"/>
        <v>* Select The Reporting Period Here*</v>
      </c>
      <c r="E128" s="11">
        <f t="shared" si="22"/>
        <v>40770</v>
      </c>
      <c r="F128" s="11">
        <f t="shared" si="23"/>
        <v>40770</v>
      </c>
      <c r="G128" s="1" t="str">
        <f t="shared" si="17"/>
        <v>KEDC Administrative Fees</v>
      </c>
      <c r="H128" s="14">
        <f t="shared" si="9"/>
        <v>0</v>
      </c>
      <c r="I128" s="1" t="str">
        <f t="shared" si="21"/>
        <v>* Select Your Vendor Name Here *</v>
      </c>
      <c r="J128" s="1" t="s">
        <v>788</v>
      </c>
      <c r="K128" s="13"/>
      <c r="L128" s="42">
        <f t="shared" si="18"/>
        <v>0</v>
      </c>
      <c r="M128" s="17" t="e">
        <f aca="true" t="shared" si="25" ref="M128:M221">CONCATENATE(H128," ",Q128," ",J128)</f>
        <v>#N/A</v>
      </c>
      <c r="O128" s="1">
        <f t="shared" si="19"/>
        <v>0</v>
      </c>
      <c r="P128" s="64" t="str">
        <f t="shared" si="24"/>
        <v>v1.5</v>
      </c>
      <c r="Q128" s="15" t="e">
        <f t="shared" si="10"/>
        <v>#N/A</v>
      </c>
      <c r="R128" s="17"/>
    </row>
    <row r="129" spans="1:18" ht="15" customHeight="1">
      <c r="A129" s="4">
        <v>701</v>
      </c>
      <c r="B129" s="43" t="s">
        <v>775</v>
      </c>
      <c r="C129" s="62">
        <v>0</v>
      </c>
      <c r="D129" s="1" t="str">
        <f aca="true" t="shared" si="26" ref="D129:D226">$D$10</f>
        <v>* Select The Reporting Period Here*</v>
      </c>
      <c r="E129" s="11">
        <f t="shared" si="22"/>
        <v>40770</v>
      </c>
      <c r="F129" s="11">
        <f t="shared" si="23"/>
        <v>40770</v>
      </c>
      <c r="G129" s="1" t="str">
        <f t="shared" si="17"/>
        <v>KEDC Administrative Fees</v>
      </c>
      <c r="H129" s="14">
        <f aca="true" t="shared" si="27" ref="H129:H226">$H$10</f>
        <v>0</v>
      </c>
      <c r="I129" s="1" t="str">
        <f t="shared" si="21"/>
        <v>* Select Your Vendor Name Here *</v>
      </c>
      <c r="J129" s="1" t="s">
        <v>788</v>
      </c>
      <c r="K129" s="13"/>
      <c r="L129" s="42">
        <f t="shared" si="18"/>
        <v>0</v>
      </c>
      <c r="M129" s="17" t="e">
        <f t="shared" si="25"/>
        <v>#N/A</v>
      </c>
      <c r="O129" s="1">
        <f t="shared" si="19"/>
        <v>0</v>
      </c>
      <c r="P129" s="64" t="str">
        <f t="shared" si="24"/>
        <v>v1.5</v>
      </c>
      <c r="Q129" s="15" t="e">
        <f aca="true" t="shared" si="28" ref="Q129:Q226">$Q$10</f>
        <v>#N/A</v>
      </c>
      <c r="R129" s="17"/>
    </row>
    <row r="130" spans="1:18" ht="15" customHeight="1">
      <c r="A130" s="4">
        <v>937</v>
      </c>
      <c r="B130" s="132" t="s">
        <v>56</v>
      </c>
      <c r="C130" s="62">
        <v>0</v>
      </c>
      <c r="D130" s="1" t="str">
        <f t="shared" si="26"/>
        <v>* Select The Reporting Period Here*</v>
      </c>
      <c r="E130" s="11">
        <f t="shared" si="22"/>
        <v>40770</v>
      </c>
      <c r="F130" s="11">
        <f t="shared" si="23"/>
        <v>40770</v>
      </c>
      <c r="G130" s="1" t="str">
        <f>CONCATENATE(J130," Administrative Fees")</f>
        <v>KPC Administrative Fees</v>
      </c>
      <c r="H130" s="14">
        <f t="shared" si="27"/>
        <v>0</v>
      </c>
      <c r="I130" s="1" t="str">
        <f t="shared" si="21"/>
        <v>* Select Your Vendor Name Here *</v>
      </c>
      <c r="J130" s="1" t="s">
        <v>787</v>
      </c>
      <c r="K130" s="13"/>
      <c r="L130" s="42">
        <f>ROUND((C130*$L$4),2)</f>
        <v>0</v>
      </c>
      <c r="M130" s="17" t="e">
        <f>CONCATENATE(H130," ",Q130," ",J130)</f>
        <v>#N/A</v>
      </c>
      <c r="O130" s="1">
        <f t="shared" si="19"/>
        <v>0</v>
      </c>
      <c r="P130" s="64" t="str">
        <f t="shared" si="24"/>
        <v>v1.5</v>
      </c>
      <c r="Q130" s="15" t="e">
        <f t="shared" si="28"/>
        <v>#N/A</v>
      </c>
      <c r="R130" s="17"/>
    </row>
    <row r="131" spans="1:18" ht="15" customHeight="1">
      <c r="A131" s="4">
        <v>291</v>
      </c>
      <c r="B131" s="43" t="s">
        <v>358</v>
      </c>
      <c r="C131" s="62">
        <v>0</v>
      </c>
      <c r="D131" s="1" t="str">
        <f t="shared" si="26"/>
        <v>* Select The Reporting Period Here*</v>
      </c>
      <c r="E131" s="11">
        <f t="shared" si="22"/>
        <v>40770</v>
      </c>
      <c r="F131" s="11">
        <f t="shared" si="23"/>
        <v>40770</v>
      </c>
      <c r="G131" s="1" t="str">
        <f t="shared" si="17"/>
        <v>NKCES Administrative Fees</v>
      </c>
      <c r="H131" s="14">
        <f t="shared" si="27"/>
        <v>0</v>
      </c>
      <c r="I131" s="1" t="str">
        <f t="shared" si="21"/>
        <v>* Select Your Vendor Name Here *</v>
      </c>
      <c r="J131" s="1" t="s">
        <v>789</v>
      </c>
      <c r="K131" s="13"/>
      <c r="L131" s="42">
        <f t="shared" si="18"/>
        <v>0</v>
      </c>
      <c r="M131" s="17" t="e">
        <f t="shared" si="25"/>
        <v>#N/A</v>
      </c>
      <c r="O131" s="1">
        <f t="shared" si="19"/>
        <v>0</v>
      </c>
      <c r="P131" s="64" t="str">
        <f t="shared" si="24"/>
        <v>v1.5</v>
      </c>
      <c r="Q131" s="15" t="e">
        <f t="shared" si="28"/>
        <v>#N/A</v>
      </c>
      <c r="R131" s="17"/>
    </row>
    <row r="132" spans="1:18" ht="15" customHeight="1">
      <c r="A132" s="4">
        <v>810</v>
      </c>
      <c r="B132" s="43" t="s">
        <v>782</v>
      </c>
      <c r="C132" s="62">
        <v>0</v>
      </c>
      <c r="D132" s="1" t="str">
        <f t="shared" si="26"/>
        <v>* Select The Reporting Period Here*</v>
      </c>
      <c r="E132" s="11">
        <f t="shared" si="22"/>
        <v>40770</v>
      </c>
      <c r="F132" s="11">
        <f t="shared" si="23"/>
        <v>40770</v>
      </c>
      <c r="G132" s="1" t="str">
        <f t="shared" si="17"/>
        <v>KPC Administrative Fees</v>
      </c>
      <c r="H132" s="14">
        <f t="shared" si="27"/>
        <v>0</v>
      </c>
      <c r="I132" s="1" t="str">
        <f t="shared" si="21"/>
        <v>* Select Your Vendor Name Here *</v>
      </c>
      <c r="J132" s="1" t="s">
        <v>787</v>
      </c>
      <c r="K132" s="13"/>
      <c r="L132" s="42">
        <f t="shared" si="18"/>
        <v>0</v>
      </c>
      <c r="M132" s="17" t="e">
        <f t="shared" si="25"/>
        <v>#N/A</v>
      </c>
      <c r="O132" s="1">
        <f t="shared" si="19"/>
        <v>0</v>
      </c>
      <c r="P132" s="64" t="str">
        <f t="shared" si="24"/>
        <v>v1.5</v>
      </c>
      <c r="Q132" s="15" t="e">
        <f t="shared" si="28"/>
        <v>#N/A</v>
      </c>
      <c r="R132" s="17"/>
    </row>
    <row r="133" spans="1:18" ht="15" customHeight="1">
      <c r="A133" s="4">
        <v>910</v>
      </c>
      <c r="B133" s="43" t="s">
        <v>783</v>
      </c>
      <c r="C133" s="62">
        <v>0</v>
      </c>
      <c r="D133" s="1" t="str">
        <f t="shared" si="26"/>
        <v>* Select The Reporting Period Here*</v>
      </c>
      <c r="E133" s="11">
        <f t="shared" si="22"/>
        <v>40770</v>
      </c>
      <c r="F133" s="11">
        <f t="shared" si="23"/>
        <v>40770</v>
      </c>
      <c r="G133" s="1" t="str">
        <f t="shared" si="17"/>
        <v>KPC Administrative Fees</v>
      </c>
      <c r="H133" s="14">
        <f t="shared" si="27"/>
        <v>0</v>
      </c>
      <c r="I133" s="1" t="str">
        <f t="shared" si="21"/>
        <v>* Select Your Vendor Name Here *</v>
      </c>
      <c r="J133" s="1" t="s">
        <v>787</v>
      </c>
      <c r="K133" s="13"/>
      <c r="L133" s="42">
        <f t="shared" si="18"/>
        <v>0</v>
      </c>
      <c r="M133" s="17" t="e">
        <f t="shared" si="25"/>
        <v>#N/A</v>
      </c>
      <c r="O133" s="1">
        <f t="shared" si="19"/>
        <v>0</v>
      </c>
      <c r="P133" s="64" t="str">
        <f t="shared" si="24"/>
        <v>v1.5</v>
      </c>
      <c r="Q133" s="15" t="e">
        <f t="shared" si="28"/>
        <v>#N/A</v>
      </c>
      <c r="R133" s="17"/>
    </row>
    <row r="134" spans="1:18" ht="15" customHeight="1">
      <c r="A134" s="4">
        <v>295</v>
      </c>
      <c r="B134" s="43" t="s">
        <v>359</v>
      </c>
      <c r="C134" s="62">
        <v>0</v>
      </c>
      <c r="D134" s="1" t="str">
        <f t="shared" si="26"/>
        <v>* Select The Reporting Period Here*</v>
      </c>
      <c r="E134" s="11">
        <f t="shared" si="22"/>
        <v>40770</v>
      </c>
      <c r="F134" s="11">
        <f t="shared" si="23"/>
        <v>40770</v>
      </c>
      <c r="G134" s="1" t="str">
        <f t="shared" si="17"/>
        <v>KPC Administrative Fees</v>
      </c>
      <c r="H134" s="14">
        <f t="shared" si="27"/>
        <v>0</v>
      </c>
      <c r="I134" s="1" t="str">
        <f t="shared" si="21"/>
        <v>* Select Your Vendor Name Here *</v>
      </c>
      <c r="J134" s="1" t="s">
        <v>787</v>
      </c>
      <c r="K134" s="13"/>
      <c r="L134" s="42">
        <f t="shared" si="18"/>
        <v>0</v>
      </c>
      <c r="M134" s="17" t="e">
        <f t="shared" si="25"/>
        <v>#N/A</v>
      </c>
      <c r="O134" s="1">
        <f t="shared" si="19"/>
        <v>0</v>
      </c>
      <c r="P134" s="64" t="str">
        <f t="shared" si="24"/>
        <v>v1.5</v>
      </c>
      <c r="Q134" s="15" t="e">
        <f t="shared" si="28"/>
        <v>#N/A</v>
      </c>
      <c r="R134" s="17"/>
    </row>
    <row r="135" spans="1:18" ht="15" customHeight="1">
      <c r="A135" s="4">
        <v>301</v>
      </c>
      <c r="B135" s="43" t="s">
        <v>360</v>
      </c>
      <c r="C135" s="62">
        <v>0</v>
      </c>
      <c r="D135" s="1" t="str">
        <f t="shared" si="26"/>
        <v>* Select The Reporting Period Here*</v>
      </c>
      <c r="E135" s="11">
        <f t="shared" si="22"/>
        <v>40770</v>
      </c>
      <c r="F135" s="11">
        <f t="shared" si="23"/>
        <v>40770</v>
      </c>
      <c r="G135" s="1" t="str">
        <f t="shared" si="17"/>
        <v>KEDC Administrative Fees</v>
      </c>
      <c r="H135" s="14">
        <f t="shared" si="27"/>
        <v>0</v>
      </c>
      <c r="I135" s="1" t="str">
        <f t="shared" si="21"/>
        <v>* Select Your Vendor Name Here *</v>
      </c>
      <c r="J135" s="1" t="s">
        <v>788</v>
      </c>
      <c r="K135" s="13"/>
      <c r="L135" s="42">
        <f t="shared" si="18"/>
        <v>0</v>
      </c>
      <c r="M135" s="17" t="e">
        <f t="shared" si="25"/>
        <v>#N/A</v>
      </c>
      <c r="O135" s="1">
        <f t="shared" si="19"/>
        <v>0</v>
      </c>
      <c r="P135" s="64" t="str">
        <f t="shared" si="24"/>
        <v>v1.5</v>
      </c>
      <c r="Q135" s="15" t="e">
        <f t="shared" si="28"/>
        <v>#N/A</v>
      </c>
      <c r="R135" s="17"/>
    </row>
    <row r="136" spans="1:18" ht="15" customHeight="1">
      <c r="A136" s="4">
        <v>305</v>
      </c>
      <c r="B136" s="43" t="s">
        <v>361</v>
      </c>
      <c r="C136" s="62">
        <v>0</v>
      </c>
      <c r="D136" s="1" t="str">
        <f t="shared" si="26"/>
        <v>* Select The Reporting Period Here*</v>
      </c>
      <c r="E136" s="11">
        <f t="shared" si="22"/>
        <v>40770</v>
      </c>
      <c r="F136" s="11">
        <f t="shared" si="23"/>
        <v>40770</v>
      </c>
      <c r="G136" s="1" t="str">
        <f t="shared" si="17"/>
        <v>GRREC Administrative Fees</v>
      </c>
      <c r="H136" s="14">
        <f t="shared" si="27"/>
        <v>0</v>
      </c>
      <c r="I136" s="1" t="str">
        <f t="shared" si="21"/>
        <v>* Select Your Vendor Name Here *</v>
      </c>
      <c r="J136" s="1" t="s">
        <v>786</v>
      </c>
      <c r="K136" s="13"/>
      <c r="L136" s="42">
        <f t="shared" si="18"/>
        <v>0</v>
      </c>
      <c r="M136" s="17" t="e">
        <f t="shared" si="25"/>
        <v>#N/A</v>
      </c>
      <c r="O136" s="1">
        <f t="shared" si="19"/>
        <v>0</v>
      </c>
      <c r="P136" s="64" t="str">
        <f t="shared" si="24"/>
        <v>v1.5</v>
      </c>
      <c r="Q136" s="15" t="e">
        <f t="shared" si="28"/>
        <v>#N/A</v>
      </c>
      <c r="R136" s="17"/>
    </row>
    <row r="137" spans="1:18" ht="15" customHeight="1">
      <c r="A137" s="4">
        <v>911</v>
      </c>
      <c r="B137" s="43" t="s">
        <v>362</v>
      </c>
      <c r="C137" s="62">
        <v>0</v>
      </c>
      <c r="D137" s="1" t="str">
        <f t="shared" si="26"/>
        <v>* Select The Reporting Period Here*</v>
      </c>
      <c r="E137" s="11">
        <f t="shared" si="22"/>
        <v>40770</v>
      </c>
      <c r="F137" s="11">
        <f t="shared" si="23"/>
        <v>40770</v>
      </c>
      <c r="G137" s="1" t="str">
        <f t="shared" si="17"/>
        <v>KPC Administrative Fees</v>
      </c>
      <c r="H137" s="14">
        <f t="shared" si="27"/>
        <v>0</v>
      </c>
      <c r="I137" s="1" t="str">
        <f t="shared" si="21"/>
        <v>* Select Your Vendor Name Here *</v>
      </c>
      <c r="J137" s="1" t="s">
        <v>787</v>
      </c>
      <c r="K137" s="13"/>
      <c r="L137" s="42">
        <f t="shared" si="18"/>
        <v>0</v>
      </c>
      <c r="M137" s="17" t="e">
        <f t="shared" si="25"/>
        <v>#N/A</v>
      </c>
      <c r="O137" s="1">
        <f t="shared" si="19"/>
        <v>0</v>
      </c>
      <c r="P137" s="64" t="str">
        <f t="shared" si="24"/>
        <v>v1.5</v>
      </c>
      <c r="Q137" s="15" t="e">
        <f t="shared" si="28"/>
        <v>#N/A</v>
      </c>
      <c r="R137" s="17"/>
    </row>
    <row r="138" spans="1:18" ht="15" customHeight="1">
      <c r="A138" s="4">
        <v>311</v>
      </c>
      <c r="B138" s="43" t="s">
        <v>363</v>
      </c>
      <c r="C138" s="62">
        <v>0</v>
      </c>
      <c r="D138" s="1" t="str">
        <f t="shared" si="26"/>
        <v>* Select The Reporting Period Here*</v>
      </c>
      <c r="E138" s="11">
        <f t="shared" si="22"/>
        <v>40770</v>
      </c>
      <c r="F138" s="11">
        <f t="shared" si="23"/>
        <v>40770</v>
      </c>
      <c r="G138" s="1" t="str">
        <f t="shared" si="17"/>
        <v>SESC Administrative Fees</v>
      </c>
      <c r="H138" s="14">
        <f t="shared" si="27"/>
        <v>0</v>
      </c>
      <c r="I138" s="1" t="str">
        <f t="shared" si="21"/>
        <v>* Select Your Vendor Name Here *</v>
      </c>
      <c r="J138" s="1" t="s">
        <v>790</v>
      </c>
      <c r="K138" s="13"/>
      <c r="L138" s="42">
        <f t="shared" si="18"/>
        <v>0</v>
      </c>
      <c r="M138" s="17" t="e">
        <f t="shared" si="25"/>
        <v>#N/A</v>
      </c>
      <c r="O138" s="1">
        <f t="shared" si="19"/>
        <v>0</v>
      </c>
      <c r="P138" s="64" t="str">
        <f t="shared" si="24"/>
        <v>v1.5</v>
      </c>
      <c r="Q138" s="15" t="e">
        <f t="shared" si="28"/>
        <v>#N/A</v>
      </c>
      <c r="R138" s="17"/>
    </row>
    <row r="139" spans="1:18" ht="15" customHeight="1">
      <c r="A139" s="4">
        <v>315</v>
      </c>
      <c r="B139" s="43" t="s">
        <v>364</v>
      </c>
      <c r="C139" s="62">
        <v>0</v>
      </c>
      <c r="D139" s="1" t="str">
        <f t="shared" si="26"/>
        <v>* Select The Reporting Period Here*</v>
      </c>
      <c r="E139" s="11">
        <f t="shared" si="22"/>
        <v>40770</v>
      </c>
      <c r="F139" s="11">
        <f t="shared" si="23"/>
        <v>40770</v>
      </c>
      <c r="G139" s="1" t="str">
        <f t="shared" si="17"/>
        <v>KEDC Administrative Fees</v>
      </c>
      <c r="H139" s="14">
        <f t="shared" si="27"/>
        <v>0</v>
      </c>
      <c r="I139" s="1" t="str">
        <f t="shared" si="21"/>
        <v>* Select Your Vendor Name Here *</v>
      </c>
      <c r="J139" s="1" t="s">
        <v>788</v>
      </c>
      <c r="K139" s="13"/>
      <c r="L139" s="42">
        <f t="shared" si="18"/>
        <v>0</v>
      </c>
      <c r="M139" s="17" t="e">
        <f t="shared" si="25"/>
        <v>#N/A</v>
      </c>
      <c r="O139" s="1">
        <f t="shared" si="19"/>
        <v>0</v>
      </c>
      <c r="P139" s="64" t="str">
        <f t="shared" si="24"/>
        <v>v1.5</v>
      </c>
      <c r="Q139" s="15" t="e">
        <f t="shared" si="28"/>
        <v>#N/A</v>
      </c>
      <c r="R139" s="17"/>
    </row>
    <row r="140" spans="1:18" ht="15" customHeight="1">
      <c r="A140" s="4">
        <v>325</v>
      </c>
      <c r="B140" s="43" t="s">
        <v>365</v>
      </c>
      <c r="C140" s="62">
        <v>0</v>
      </c>
      <c r="D140" s="1" t="str">
        <f t="shared" si="26"/>
        <v>* Select The Reporting Period Here*</v>
      </c>
      <c r="E140" s="11">
        <f t="shared" si="22"/>
        <v>40770</v>
      </c>
      <c r="F140" s="11">
        <f t="shared" si="23"/>
        <v>40770</v>
      </c>
      <c r="G140" s="1" t="str">
        <f t="shared" si="17"/>
        <v>KEDC Administrative Fees</v>
      </c>
      <c r="H140" s="14">
        <f t="shared" si="27"/>
        <v>0</v>
      </c>
      <c r="I140" s="1" t="str">
        <f t="shared" si="21"/>
        <v>* Select Your Vendor Name Here *</v>
      </c>
      <c r="J140" s="1" t="s">
        <v>788</v>
      </c>
      <c r="K140" s="13"/>
      <c r="L140" s="42">
        <f t="shared" si="18"/>
        <v>0</v>
      </c>
      <c r="M140" s="17" t="e">
        <f t="shared" si="25"/>
        <v>#N/A</v>
      </c>
      <c r="O140" s="1">
        <f t="shared" si="19"/>
        <v>0</v>
      </c>
      <c r="P140" s="64" t="str">
        <f t="shared" si="24"/>
        <v>v1.5</v>
      </c>
      <c r="Q140" s="15" t="e">
        <f t="shared" si="28"/>
        <v>#N/A</v>
      </c>
      <c r="R140" s="17"/>
    </row>
    <row r="141" spans="1:18" ht="15" customHeight="1">
      <c r="A141" s="4">
        <v>331</v>
      </c>
      <c r="B141" s="43" t="s">
        <v>81</v>
      </c>
      <c r="C141" s="62">
        <v>0</v>
      </c>
      <c r="D141" s="1" t="str">
        <f t="shared" si="26"/>
        <v>* Select The Reporting Period Here*</v>
      </c>
      <c r="E141" s="11">
        <f t="shared" si="22"/>
        <v>40770</v>
      </c>
      <c r="F141" s="11">
        <f t="shared" si="23"/>
        <v>40770</v>
      </c>
      <c r="G141" s="1" t="str">
        <f t="shared" si="17"/>
        <v>KPC Administrative Fees</v>
      </c>
      <c r="H141" s="14">
        <f t="shared" si="27"/>
        <v>0</v>
      </c>
      <c r="I141" s="1" t="str">
        <f t="shared" si="21"/>
        <v>* Select Your Vendor Name Here *</v>
      </c>
      <c r="J141" s="1" t="s">
        <v>787</v>
      </c>
      <c r="K141" s="13"/>
      <c r="L141" s="42">
        <f t="shared" si="18"/>
        <v>0</v>
      </c>
      <c r="M141" s="17" t="e">
        <f t="shared" si="25"/>
        <v>#N/A</v>
      </c>
      <c r="O141" s="1">
        <f t="shared" si="19"/>
        <v>0</v>
      </c>
      <c r="P141" s="64" t="str">
        <f t="shared" si="24"/>
        <v>v1.5</v>
      </c>
      <c r="Q141" s="15" t="e">
        <f t="shared" si="28"/>
        <v>#N/A</v>
      </c>
      <c r="R141" s="17"/>
    </row>
    <row r="142" spans="1:18" ht="15" customHeight="1">
      <c r="A142" s="4">
        <v>335</v>
      </c>
      <c r="B142" s="43" t="s">
        <v>366</v>
      </c>
      <c r="C142" s="62">
        <v>0</v>
      </c>
      <c r="D142" s="1" t="str">
        <f t="shared" si="26"/>
        <v>* Select The Reporting Period Here*</v>
      </c>
      <c r="E142" s="11">
        <f t="shared" si="22"/>
        <v>40770</v>
      </c>
      <c r="F142" s="11">
        <f t="shared" si="23"/>
        <v>40770</v>
      </c>
      <c r="G142" s="1" t="str">
        <f t="shared" si="17"/>
        <v>KEDC Administrative Fees</v>
      </c>
      <c r="H142" s="14">
        <f t="shared" si="27"/>
        <v>0</v>
      </c>
      <c r="I142" s="1" t="str">
        <f t="shared" si="21"/>
        <v>* Select Your Vendor Name Here *</v>
      </c>
      <c r="J142" s="1" t="s">
        <v>788</v>
      </c>
      <c r="K142" s="13"/>
      <c r="L142" s="42">
        <f t="shared" si="18"/>
        <v>0</v>
      </c>
      <c r="M142" s="17" t="e">
        <f t="shared" si="25"/>
        <v>#N/A</v>
      </c>
      <c r="O142" s="1">
        <f t="shared" si="19"/>
        <v>0</v>
      </c>
      <c r="P142" s="64" t="str">
        <f t="shared" si="24"/>
        <v>v1.5</v>
      </c>
      <c r="Q142" s="15" t="e">
        <f t="shared" si="28"/>
        <v>#N/A</v>
      </c>
      <c r="R142" s="17"/>
    </row>
    <row r="143" spans="1:18" ht="15" customHeight="1">
      <c r="A143" s="4">
        <v>341</v>
      </c>
      <c r="B143" s="43" t="s">
        <v>367</v>
      </c>
      <c r="C143" s="62">
        <v>0</v>
      </c>
      <c r="D143" s="1" t="str">
        <f t="shared" si="26"/>
        <v>* Select The Reporting Period Here*</v>
      </c>
      <c r="E143" s="11">
        <f t="shared" si="22"/>
        <v>40770</v>
      </c>
      <c r="F143" s="11">
        <f t="shared" si="23"/>
        <v>40770</v>
      </c>
      <c r="G143" s="1" t="str">
        <f t="shared" si="17"/>
        <v>SESC Administrative Fees</v>
      </c>
      <c r="H143" s="14">
        <f t="shared" si="27"/>
        <v>0</v>
      </c>
      <c r="I143" s="1" t="str">
        <f t="shared" si="21"/>
        <v>* Select Your Vendor Name Here *</v>
      </c>
      <c r="J143" s="1" t="s">
        <v>790</v>
      </c>
      <c r="K143" s="13"/>
      <c r="L143" s="42">
        <f t="shared" si="18"/>
        <v>0</v>
      </c>
      <c r="M143" s="17" t="e">
        <f t="shared" si="25"/>
        <v>#N/A</v>
      </c>
      <c r="O143" s="1">
        <f t="shared" si="19"/>
        <v>0</v>
      </c>
      <c r="P143" s="64" t="str">
        <f t="shared" si="24"/>
        <v>v1.5</v>
      </c>
      <c r="Q143" s="15" t="e">
        <f t="shared" si="28"/>
        <v>#N/A</v>
      </c>
      <c r="R143" s="17"/>
    </row>
    <row r="144" spans="1:18" ht="15" customHeight="1">
      <c r="A144" s="4">
        <v>345</v>
      </c>
      <c r="B144" s="141" t="s">
        <v>70</v>
      </c>
      <c r="C144" s="62">
        <v>0</v>
      </c>
      <c r="D144" s="1" t="str">
        <f t="shared" si="26"/>
        <v>* Select The Reporting Period Here*</v>
      </c>
      <c r="E144" s="11">
        <f t="shared" si="22"/>
        <v>40770</v>
      </c>
      <c r="F144" s="11">
        <f t="shared" si="23"/>
        <v>40770</v>
      </c>
      <c r="G144" s="1" t="str">
        <f t="shared" si="17"/>
        <v>WKEC Administrative Fees</v>
      </c>
      <c r="H144" s="14">
        <f t="shared" si="27"/>
        <v>0</v>
      </c>
      <c r="I144" s="1" t="str">
        <f t="shared" si="21"/>
        <v>* Select Your Vendor Name Here *</v>
      </c>
      <c r="J144" s="1" t="s">
        <v>57</v>
      </c>
      <c r="K144" s="13"/>
      <c r="L144" s="42">
        <f t="shared" si="18"/>
        <v>0</v>
      </c>
      <c r="M144" s="17" t="e">
        <f t="shared" si="25"/>
        <v>#N/A</v>
      </c>
      <c r="O144" s="1">
        <f t="shared" si="19"/>
        <v>0</v>
      </c>
      <c r="P144" s="64" t="str">
        <f t="shared" si="24"/>
        <v>v1.5</v>
      </c>
      <c r="Q144" s="15" t="e">
        <f t="shared" si="28"/>
        <v>#N/A</v>
      </c>
      <c r="R144" s="17"/>
    </row>
    <row r="145" spans="1:18" ht="15" customHeight="1">
      <c r="A145" s="4">
        <v>351</v>
      </c>
      <c r="B145" s="43" t="s">
        <v>368</v>
      </c>
      <c r="C145" s="62">
        <v>0</v>
      </c>
      <c r="D145" s="1" t="str">
        <f t="shared" si="26"/>
        <v>* Select The Reporting Period Here*</v>
      </c>
      <c r="E145" s="11">
        <f t="shared" si="22"/>
        <v>40770</v>
      </c>
      <c r="F145" s="11">
        <f t="shared" si="23"/>
        <v>40770</v>
      </c>
      <c r="G145" s="1" t="str">
        <f t="shared" si="17"/>
        <v>GRREC/KEDC Administrative Fees</v>
      </c>
      <c r="H145" s="14">
        <f t="shared" si="27"/>
        <v>0</v>
      </c>
      <c r="I145" s="1" t="str">
        <f t="shared" si="21"/>
        <v>* Select Your Vendor Name Here *</v>
      </c>
      <c r="J145" s="1" t="s">
        <v>791</v>
      </c>
      <c r="K145" s="13"/>
      <c r="L145" s="42">
        <f t="shared" si="18"/>
        <v>0</v>
      </c>
      <c r="M145" s="17" t="e">
        <f t="shared" si="25"/>
        <v>#N/A</v>
      </c>
      <c r="O145" s="1">
        <f t="shared" si="19"/>
        <v>0</v>
      </c>
      <c r="P145" s="64" t="str">
        <f t="shared" si="24"/>
        <v>v1.5</v>
      </c>
      <c r="Q145" s="15" t="e">
        <f t="shared" si="28"/>
        <v>#N/A</v>
      </c>
      <c r="R145" s="17"/>
    </row>
    <row r="146" spans="1:18" ht="15" customHeight="1">
      <c r="A146" s="4">
        <v>942</v>
      </c>
      <c r="B146" s="43" t="s">
        <v>884</v>
      </c>
      <c r="C146" s="62">
        <v>0</v>
      </c>
      <c r="D146" s="1" t="str">
        <f t="shared" si="26"/>
        <v>* Select The Reporting Period Here*</v>
      </c>
      <c r="E146" s="11">
        <f t="shared" si="22"/>
        <v>40770</v>
      </c>
      <c r="F146" s="11">
        <f t="shared" si="23"/>
        <v>40770</v>
      </c>
      <c r="G146" s="1" t="str">
        <f>CONCATENATE(J146," Administrative Fees")</f>
        <v>KPC Administrative Fees</v>
      </c>
      <c r="H146" s="14">
        <f t="shared" si="27"/>
        <v>0</v>
      </c>
      <c r="I146" s="1" t="str">
        <f t="shared" si="21"/>
        <v>* Select Your Vendor Name Here *</v>
      </c>
      <c r="J146" s="1" t="s">
        <v>787</v>
      </c>
      <c r="K146" s="13"/>
      <c r="L146" s="42">
        <f>ROUND((C146*$L$4),2)</f>
        <v>0</v>
      </c>
      <c r="M146" s="17" t="e">
        <f t="shared" si="25"/>
        <v>#N/A</v>
      </c>
      <c r="O146" s="1">
        <f t="shared" si="19"/>
        <v>0</v>
      </c>
      <c r="P146" s="64" t="str">
        <f t="shared" si="24"/>
        <v>v1.5</v>
      </c>
      <c r="Q146" s="15" t="e">
        <f t="shared" si="28"/>
        <v>#N/A</v>
      </c>
      <c r="R146" s="17"/>
    </row>
    <row r="147" spans="1:18" ht="15" customHeight="1">
      <c r="A147" s="65">
        <v>915</v>
      </c>
      <c r="B147" s="43" t="s">
        <v>768</v>
      </c>
      <c r="C147" s="62">
        <v>0</v>
      </c>
      <c r="D147" s="1" t="str">
        <f t="shared" si="26"/>
        <v>* Select The Reporting Period Here*</v>
      </c>
      <c r="E147" s="11">
        <f t="shared" si="22"/>
        <v>40770</v>
      </c>
      <c r="F147" s="11">
        <f t="shared" si="23"/>
        <v>40770</v>
      </c>
      <c r="G147" s="1" t="str">
        <f t="shared" si="17"/>
        <v>KPC Administrative Fees</v>
      </c>
      <c r="H147" s="14">
        <f t="shared" si="27"/>
        <v>0</v>
      </c>
      <c r="I147" s="1" t="str">
        <f t="shared" si="21"/>
        <v>* Select Your Vendor Name Here *</v>
      </c>
      <c r="J147" s="1" t="s">
        <v>787</v>
      </c>
      <c r="K147" s="13"/>
      <c r="L147" s="42">
        <f t="shared" si="18"/>
        <v>0</v>
      </c>
      <c r="M147" s="17" t="e">
        <f t="shared" si="25"/>
        <v>#N/A</v>
      </c>
      <c r="O147" s="1">
        <f t="shared" si="19"/>
        <v>0</v>
      </c>
      <c r="P147" s="64" t="str">
        <f t="shared" si="24"/>
        <v>v1.5</v>
      </c>
      <c r="Q147" s="15" t="e">
        <f t="shared" si="28"/>
        <v>#N/A</v>
      </c>
      <c r="R147" s="17"/>
    </row>
    <row r="148" spans="1:18" ht="15" customHeight="1">
      <c r="A148" s="4">
        <v>354</v>
      </c>
      <c r="B148" s="43" t="s">
        <v>369</v>
      </c>
      <c r="C148" s="62">
        <v>0</v>
      </c>
      <c r="D148" s="1" t="str">
        <f t="shared" si="26"/>
        <v>* Select The Reporting Period Here*</v>
      </c>
      <c r="E148" s="11">
        <f t="shared" si="22"/>
        <v>40770</v>
      </c>
      <c r="F148" s="11">
        <f t="shared" si="23"/>
        <v>40770</v>
      </c>
      <c r="G148" s="1" t="str">
        <f t="shared" si="17"/>
        <v>NKCES Administrative Fees</v>
      </c>
      <c r="H148" s="14">
        <f t="shared" si="27"/>
        <v>0</v>
      </c>
      <c r="I148" s="1" t="str">
        <f t="shared" si="21"/>
        <v>* Select Your Vendor Name Here *</v>
      </c>
      <c r="J148" s="1" t="s">
        <v>789</v>
      </c>
      <c r="K148" s="13"/>
      <c r="L148" s="42">
        <f t="shared" si="18"/>
        <v>0</v>
      </c>
      <c r="M148" s="17" t="e">
        <f t="shared" si="25"/>
        <v>#N/A</v>
      </c>
      <c r="O148" s="1">
        <f t="shared" si="19"/>
        <v>0</v>
      </c>
      <c r="P148" s="64" t="str">
        <f t="shared" si="24"/>
        <v>v1.5</v>
      </c>
      <c r="Q148" s="15" t="e">
        <f t="shared" si="28"/>
        <v>#N/A</v>
      </c>
      <c r="R148" s="17"/>
    </row>
    <row r="149" spans="1:18" ht="15" customHeight="1">
      <c r="A149" s="4">
        <v>935</v>
      </c>
      <c r="B149" s="43" t="s">
        <v>55</v>
      </c>
      <c r="C149" s="62">
        <v>0</v>
      </c>
      <c r="D149" s="1" t="str">
        <f t="shared" si="26"/>
        <v>* Select The Reporting Period Here*</v>
      </c>
      <c r="E149" s="11">
        <f t="shared" si="22"/>
        <v>40770</v>
      </c>
      <c r="F149" s="11">
        <f t="shared" si="23"/>
        <v>40770</v>
      </c>
      <c r="G149" s="1" t="str">
        <f>CONCATENATE(J149," Administrative Fees")</f>
        <v>KPC Administrative Fees</v>
      </c>
      <c r="H149" s="14">
        <f t="shared" si="27"/>
        <v>0</v>
      </c>
      <c r="I149" s="1" t="str">
        <f t="shared" si="21"/>
        <v>* Select Your Vendor Name Here *</v>
      </c>
      <c r="J149" s="1" t="s">
        <v>787</v>
      </c>
      <c r="K149" s="13"/>
      <c r="L149" s="42">
        <f>ROUND((C149*$L$4),2)</f>
        <v>0</v>
      </c>
      <c r="M149" s="17" t="e">
        <f>CONCATENATE(H149," ",Q149," ",J149)</f>
        <v>#N/A</v>
      </c>
      <c r="O149" s="1">
        <f t="shared" si="19"/>
        <v>0</v>
      </c>
      <c r="P149" s="64" t="str">
        <f t="shared" si="24"/>
        <v>v1.5</v>
      </c>
      <c r="Q149" s="15" t="e">
        <f t="shared" si="28"/>
        <v>#N/A</v>
      </c>
      <c r="R149" s="17"/>
    </row>
    <row r="150" spans="1:18" ht="15" customHeight="1">
      <c r="A150" s="4">
        <v>361</v>
      </c>
      <c r="B150" s="43" t="s">
        <v>71</v>
      </c>
      <c r="C150" s="62">
        <v>0</v>
      </c>
      <c r="D150" s="1" t="str">
        <f t="shared" si="26"/>
        <v>* Select The Reporting Period Here*</v>
      </c>
      <c r="E150" s="11">
        <f t="shared" si="22"/>
        <v>40770</v>
      </c>
      <c r="F150" s="11">
        <f t="shared" si="23"/>
        <v>40770</v>
      </c>
      <c r="G150" s="1" t="str">
        <f>CONCATENATE(J150," Administrative Fees")</f>
        <v>WKEC Administrative Fees</v>
      </c>
      <c r="H150" s="14">
        <f t="shared" si="27"/>
        <v>0</v>
      </c>
      <c r="I150" s="1" t="str">
        <f t="shared" si="21"/>
        <v>* Select Your Vendor Name Here *</v>
      </c>
      <c r="J150" s="1" t="s">
        <v>57</v>
      </c>
      <c r="K150" s="13"/>
      <c r="L150" s="42">
        <f>ROUND((C150*$L$4),2)</f>
        <v>0</v>
      </c>
      <c r="M150" s="17" t="e">
        <f>CONCATENATE(H150," ",Q150," ",J150)</f>
        <v>#N/A</v>
      </c>
      <c r="O150" s="1">
        <f t="shared" si="19"/>
        <v>0</v>
      </c>
      <c r="P150" s="64" t="str">
        <f t="shared" si="24"/>
        <v>v1.5</v>
      </c>
      <c r="Q150" s="15" t="e">
        <f t="shared" si="28"/>
        <v>#N/A</v>
      </c>
      <c r="R150" s="17"/>
    </row>
    <row r="151" spans="1:18" ht="15" customHeight="1">
      <c r="A151" s="4">
        <v>801</v>
      </c>
      <c r="B151" s="43" t="s">
        <v>776</v>
      </c>
      <c r="C151" s="62">
        <v>0</v>
      </c>
      <c r="D151" s="1" t="str">
        <f t="shared" si="26"/>
        <v>* Select The Reporting Period Here*</v>
      </c>
      <c r="E151" s="11">
        <f t="shared" si="22"/>
        <v>40770</v>
      </c>
      <c r="F151" s="11">
        <f t="shared" si="23"/>
        <v>40770</v>
      </c>
      <c r="G151" s="1" t="str">
        <f t="shared" si="17"/>
        <v>KEDC Administrative Fees</v>
      </c>
      <c r="H151" s="14">
        <f t="shared" si="27"/>
        <v>0</v>
      </c>
      <c r="I151" s="1" t="str">
        <f t="shared" si="21"/>
        <v>* Select Your Vendor Name Here *</v>
      </c>
      <c r="J151" s="1" t="s">
        <v>788</v>
      </c>
      <c r="K151" s="13"/>
      <c r="L151" s="42">
        <f t="shared" si="18"/>
        <v>0</v>
      </c>
      <c r="M151" s="17" t="e">
        <f t="shared" si="25"/>
        <v>#N/A</v>
      </c>
      <c r="O151" s="1">
        <f t="shared" si="19"/>
        <v>0</v>
      </c>
      <c r="P151" s="64" t="str">
        <f t="shared" si="24"/>
        <v>v1.5</v>
      </c>
      <c r="Q151" s="15" t="e">
        <f t="shared" si="28"/>
        <v>#N/A</v>
      </c>
      <c r="R151" s="17"/>
    </row>
    <row r="152" spans="1:18" ht="15" customHeight="1">
      <c r="A152" s="4">
        <v>365</v>
      </c>
      <c r="B152" s="43" t="s">
        <v>370</v>
      </c>
      <c r="C152" s="62">
        <v>0</v>
      </c>
      <c r="D152" s="1" t="str">
        <f t="shared" si="26"/>
        <v>* Select The Reporting Period Here*</v>
      </c>
      <c r="E152" s="11">
        <f t="shared" si="22"/>
        <v>40770</v>
      </c>
      <c r="F152" s="11">
        <f t="shared" si="23"/>
        <v>40770</v>
      </c>
      <c r="G152" s="1" t="str">
        <f t="shared" si="17"/>
        <v>SESC Administrative Fees</v>
      </c>
      <c r="H152" s="14">
        <f t="shared" si="27"/>
        <v>0</v>
      </c>
      <c r="I152" s="1" t="str">
        <f t="shared" si="21"/>
        <v>* Select Your Vendor Name Here *</v>
      </c>
      <c r="J152" s="1" t="s">
        <v>790</v>
      </c>
      <c r="K152" s="13"/>
      <c r="L152" s="42">
        <f t="shared" si="18"/>
        <v>0</v>
      </c>
      <c r="M152" s="17" t="e">
        <f t="shared" si="25"/>
        <v>#N/A</v>
      </c>
      <c r="O152" s="1">
        <f t="shared" si="19"/>
        <v>0</v>
      </c>
      <c r="P152" s="64" t="str">
        <f t="shared" si="24"/>
        <v>v1.5</v>
      </c>
      <c r="Q152" s="15" t="e">
        <f t="shared" si="28"/>
        <v>#N/A</v>
      </c>
      <c r="R152" s="17"/>
    </row>
    <row r="153" spans="1:18" ht="15" customHeight="1">
      <c r="A153" s="4">
        <v>371</v>
      </c>
      <c r="B153" s="43" t="s">
        <v>371</v>
      </c>
      <c r="C153" s="62">
        <v>0</v>
      </c>
      <c r="D153" s="1" t="str">
        <f t="shared" si="26"/>
        <v>* Select The Reporting Period Here*</v>
      </c>
      <c r="E153" s="11">
        <f t="shared" si="22"/>
        <v>40770</v>
      </c>
      <c r="F153" s="11">
        <f t="shared" si="23"/>
        <v>40770</v>
      </c>
      <c r="G153" s="1" t="str">
        <f t="shared" si="17"/>
        <v>KEDC Administrative Fees</v>
      </c>
      <c r="H153" s="14">
        <f t="shared" si="27"/>
        <v>0</v>
      </c>
      <c r="I153" s="1" t="str">
        <f aca="true" t="shared" si="29" ref="I153:I189">$I$10</f>
        <v>* Select Your Vendor Name Here *</v>
      </c>
      <c r="J153" s="1" t="s">
        <v>788</v>
      </c>
      <c r="K153" s="13"/>
      <c r="L153" s="42">
        <f t="shared" si="18"/>
        <v>0</v>
      </c>
      <c r="M153" s="17" t="e">
        <f t="shared" si="25"/>
        <v>#N/A</v>
      </c>
      <c r="O153" s="1">
        <f t="shared" si="19"/>
        <v>0</v>
      </c>
      <c r="P153" s="64" t="str">
        <f t="shared" si="24"/>
        <v>v1.5</v>
      </c>
      <c r="Q153" s="15" t="e">
        <f t="shared" si="28"/>
        <v>#N/A</v>
      </c>
      <c r="R153" s="17"/>
    </row>
    <row r="154" spans="1:18" ht="15" customHeight="1">
      <c r="A154" s="4">
        <v>946</v>
      </c>
      <c r="B154" s="43" t="s">
        <v>885</v>
      </c>
      <c r="C154" s="62">
        <v>0</v>
      </c>
      <c r="D154" s="1" t="str">
        <f t="shared" si="26"/>
        <v>* Select The Reporting Period Here*</v>
      </c>
      <c r="E154" s="11">
        <f t="shared" si="22"/>
        <v>40770</v>
      </c>
      <c r="F154" s="11">
        <f t="shared" si="23"/>
        <v>40770</v>
      </c>
      <c r="G154" s="1" t="str">
        <f t="shared" si="17"/>
        <v>KPC Administrative Fees</v>
      </c>
      <c r="H154" s="14">
        <f t="shared" si="27"/>
        <v>0</v>
      </c>
      <c r="I154" s="1" t="str">
        <f t="shared" si="21"/>
        <v>* Select Your Vendor Name Here *</v>
      </c>
      <c r="J154" s="1" t="s">
        <v>787</v>
      </c>
      <c r="K154" s="13"/>
      <c r="L154" s="42">
        <f t="shared" si="18"/>
        <v>0</v>
      </c>
      <c r="M154" s="17" t="e">
        <f>CONCATENATE(H154," ",Q154," ",J154)</f>
        <v>#N/A</v>
      </c>
      <c r="O154" s="1">
        <f t="shared" si="19"/>
        <v>0</v>
      </c>
      <c r="P154" s="64" t="str">
        <f t="shared" si="24"/>
        <v>v1.5</v>
      </c>
      <c r="Q154" s="15" t="e">
        <f t="shared" si="28"/>
        <v>#N/A</v>
      </c>
      <c r="R154" s="17"/>
    </row>
    <row r="155" spans="1:18" ht="15" customHeight="1">
      <c r="A155" s="4">
        <v>375</v>
      </c>
      <c r="B155" s="43" t="s">
        <v>372</v>
      </c>
      <c r="C155" s="62">
        <v>0</v>
      </c>
      <c r="D155" s="1" t="str">
        <f t="shared" si="26"/>
        <v>* Select The Reporting Period Here*</v>
      </c>
      <c r="E155" s="11">
        <f t="shared" si="22"/>
        <v>40770</v>
      </c>
      <c r="F155" s="11">
        <f t="shared" si="23"/>
        <v>40770</v>
      </c>
      <c r="G155" s="1" t="str">
        <f t="shared" si="17"/>
        <v>KEDC Administrative Fees</v>
      </c>
      <c r="H155" s="14">
        <f t="shared" si="27"/>
        <v>0</v>
      </c>
      <c r="I155" s="1" t="str">
        <f t="shared" si="29"/>
        <v>* Select Your Vendor Name Here *</v>
      </c>
      <c r="J155" s="1" t="s">
        <v>788</v>
      </c>
      <c r="K155" s="13"/>
      <c r="L155" s="42">
        <f t="shared" si="18"/>
        <v>0</v>
      </c>
      <c r="M155" s="17" t="e">
        <f t="shared" si="25"/>
        <v>#N/A</v>
      </c>
      <c r="O155" s="1">
        <f t="shared" si="19"/>
        <v>0</v>
      </c>
      <c r="P155" s="64" t="str">
        <f t="shared" si="24"/>
        <v>v1.5</v>
      </c>
      <c r="Q155" s="15" t="e">
        <f t="shared" si="28"/>
        <v>#N/A</v>
      </c>
      <c r="R155" s="17"/>
    </row>
    <row r="156" spans="1:18" ht="15" customHeight="1">
      <c r="A156" s="4">
        <v>944</v>
      </c>
      <c r="B156" s="43" t="s">
        <v>886</v>
      </c>
      <c r="C156" s="62">
        <v>0</v>
      </c>
      <c r="D156" s="1" t="str">
        <f t="shared" si="26"/>
        <v>* Select The Reporting Period Here*</v>
      </c>
      <c r="E156" s="11">
        <f t="shared" si="22"/>
        <v>40770</v>
      </c>
      <c r="F156" s="11">
        <f t="shared" si="23"/>
        <v>40770</v>
      </c>
      <c r="G156" s="1" t="str">
        <f>CONCATENATE(J156," Administrative Fees")</f>
        <v>KPC Administrative Fees</v>
      </c>
      <c r="H156" s="14">
        <f t="shared" si="27"/>
        <v>0</v>
      </c>
      <c r="I156" s="1" t="str">
        <f t="shared" si="21"/>
        <v>* Select Your Vendor Name Here *</v>
      </c>
      <c r="J156" s="1" t="s">
        <v>787</v>
      </c>
      <c r="K156" s="13"/>
      <c r="L156" s="42">
        <f>ROUND((C156*$L$4),2)</f>
        <v>0</v>
      </c>
      <c r="M156" s="17" t="e">
        <f t="shared" si="25"/>
        <v>#N/A</v>
      </c>
      <c r="O156" s="1">
        <f t="shared" si="19"/>
        <v>0</v>
      </c>
      <c r="P156" s="64" t="str">
        <f t="shared" si="24"/>
        <v>v1.5</v>
      </c>
      <c r="Q156" s="15" t="e">
        <f t="shared" si="28"/>
        <v>#N/A</v>
      </c>
      <c r="R156" s="17"/>
    </row>
    <row r="157" spans="1:18" ht="15" customHeight="1">
      <c r="A157" s="4">
        <v>385</v>
      </c>
      <c r="B157" s="43" t="s">
        <v>373</v>
      </c>
      <c r="C157" s="62">
        <v>0</v>
      </c>
      <c r="D157" s="1" t="str">
        <f t="shared" si="26"/>
        <v>* Select The Reporting Period Here*</v>
      </c>
      <c r="E157" s="11">
        <f t="shared" si="22"/>
        <v>40770</v>
      </c>
      <c r="F157" s="11">
        <f t="shared" si="23"/>
        <v>40770</v>
      </c>
      <c r="G157" s="1" t="str">
        <f t="shared" si="17"/>
        <v>KEDC Administrative Fees</v>
      </c>
      <c r="H157" s="14">
        <f t="shared" si="27"/>
        <v>0</v>
      </c>
      <c r="I157" s="1" t="str">
        <f t="shared" si="29"/>
        <v>* Select Your Vendor Name Here *</v>
      </c>
      <c r="J157" s="1" t="s">
        <v>788</v>
      </c>
      <c r="K157" s="13"/>
      <c r="L157" s="42">
        <f t="shared" si="18"/>
        <v>0</v>
      </c>
      <c r="M157" s="17" t="e">
        <f t="shared" si="25"/>
        <v>#N/A</v>
      </c>
      <c r="O157" s="1">
        <f t="shared" si="19"/>
        <v>0</v>
      </c>
      <c r="P157" s="64" t="str">
        <f t="shared" si="24"/>
        <v>v1.5</v>
      </c>
      <c r="Q157" s="15" t="e">
        <f t="shared" si="28"/>
        <v>#N/A</v>
      </c>
      <c r="R157" s="17"/>
    </row>
    <row r="158" spans="1:18" ht="15" customHeight="1">
      <c r="A158" s="4">
        <v>381</v>
      </c>
      <c r="B158" s="43" t="s">
        <v>72</v>
      </c>
      <c r="C158" s="62">
        <v>0</v>
      </c>
      <c r="D158" s="1" t="str">
        <f t="shared" si="26"/>
        <v>* Select The Reporting Period Here*</v>
      </c>
      <c r="E158" s="11">
        <f t="shared" si="22"/>
        <v>40770</v>
      </c>
      <c r="F158" s="11">
        <f t="shared" si="23"/>
        <v>40770</v>
      </c>
      <c r="G158" s="1" t="str">
        <f t="shared" si="17"/>
        <v>WKEC Administrative Fees</v>
      </c>
      <c r="H158" s="14">
        <f t="shared" si="27"/>
        <v>0</v>
      </c>
      <c r="I158" s="1" t="str">
        <f t="shared" si="29"/>
        <v>* Select Your Vendor Name Here *</v>
      </c>
      <c r="J158" s="1" t="s">
        <v>57</v>
      </c>
      <c r="K158" s="13"/>
      <c r="L158" s="42">
        <f t="shared" si="18"/>
        <v>0</v>
      </c>
      <c r="M158" s="17" t="e">
        <f t="shared" si="25"/>
        <v>#N/A</v>
      </c>
      <c r="O158" s="1">
        <f t="shared" si="19"/>
        <v>0</v>
      </c>
      <c r="P158" s="64" t="str">
        <f t="shared" si="24"/>
        <v>v1.5</v>
      </c>
      <c r="Q158" s="15" t="e">
        <f t="shared" si="28"/>
        <v>#N/A</v>
      </c>
      <c r="R158" s="17"/>
    </row>
    <row r="159" spans="1:18" ht="15" customHeight="1">
      <c r="A159" s="4">
        <v>391</v>
      </c>
      <c r="B159" s="43" t="s">
        <v>374</v>
      </c>
      <c r="C159" s="62">
        <v>0</v>
      </c>
      <c r="D159" s="1" t="str">
        <f t="shared" si="26"/>
        <v>* Select The Reporting Period Here*</v>
      </c>
      <c r="E159" s="11">
        <f t="shared" si="22"/>
        <v>40770</v>
      </c>
      <c r="F159" s="11">
        <f t="shared" si="23"/>
        <v>40770</v>
      </c>
      <c r="G159" s="1" t="str">
        <f t="shared" si="17"/>
        <v>KEDC Administrative Fees</v>
      </c>
      <c r="H159" s="14">
        <f t="shared" si="27"/>
        <v>0</v>
      </c>
      <c r="I159" s="1" t="str">
        <f t="shared" si="29"/>
        <v>* Select Your Vendor Name Here *</v>
      </c>
      <c r="J159" s="1" t="s">
        <v>788</v>
      </c>
      <c r="K159" s="13"/>
      <c r="L159" s="42">
        <f t="shared" si="18"/>
        <v>0</v>
      </c>
      <c r="M159" s="17" t="e">
        <f t="shared" si="25"/>
        <v>#N/A</v>
      </c>
      <c r="O159" s="1">
        <f t="shared" si="19"/>
        <v>0</v>
      </c>
      <c r="P159" s="64" t="str">
        <f t="shared" si="24"/>
        <v>v1.5</v>
      </c>
      <c r="Q159" s="15" t="e">
        <f t="shared" si="28"/>
        <v>#N/A</v>
      </c>
      <c r="R159" s="17"/>
    </row>
    <row r="160" spans="1:18" ht="15" customHeight="1">
      <c r="A160" s="4">
        <v>392</v>
      </c>
      <c r="B160" s="43" t="s">
        <v>73</v>
      </c>
      <c r="C160" s="62">
        <v>0</v>
      </c>
      <c r="D160" s="1" t="str">
        <f t="shared" si="26"/>
        <v>* Select The Reporting Period Here*</v>
      </c>
      <c r="E160" s="11">
        <f t="shared" si="22"/>
        <v>40770</v>
      </c>
      <c r="F160" s="11">
        <f t="shared" si="23"/>
        <v>40770</v>
      </c>
      <c r="G160" s="1" t="str">
        <f>CONCATENATE(J160," Administrative Fees")</f>
        <v>WKEC Administrative Fees</v>
      </c>
      <c r="H160" s="14">
        <f t="shared" si="27"/>
        <v>0</v>
      </c>
      <c r="I160" s="1" t="str">
        <f t="shared" si="29"/>
        <v>* Select Your Vendor Name Here *</v>
      </c>
      <c r="J160" s="1" t="s">
        <v>57</v>
      </c>
      <c r="K160" s="13"/>
      <c r="L160" s="42">
        <f>ROUND((C160*$L$4),2)</f>
        <v>0</v>
      </c>
      <c r="M160" s="17" t="e">
        <f>CONCATENATE(H160," ",Q160," ",J160)</f>
        <v>#N/A</v>
      </c>
      <c r="O160" s="1">
        <f t="shared" si="19"/>
        <v>0</v>
      </c>
      <c r="P160" s="64" t="str">
        <f t="shared" si="24"/>
        <v>v1.5</v>
      </c>
      <c r="Q160" s="15" t="e">
        <f t="shared" si="28"/>
        <v>#N/A</v>
      </c>
      <c r="R160" s="17"/>
    </row>
    <row r="161" spans="1:18" ht="15" customHeight="1">
      <c r="A161" s="4">
        <v>395</v>
      </c>
      <c r="B161" s="142" t="s">
        <v>74</v>
      </c>
      <c r="C161" s="62">
        <v>0</v>
      </c>
      <c r="D161" s="1" t="str">
        <f t="shared" si="26"/>
        <v>* Select The Reporting Period Here*</v>
      </c>
      <c r="E161" s="11">
        <f t="shared" si="22"/>
        <v>40770</v>
      </c>
      <c r="F161" s="11">
        <f t="shared" si="23"/>
        <v>40770</v>
      </c>
      <c r="G161" s="1" t="str">
        <f>CONCATENATE(J161," Administrative Fees")</f>
        <v>WKEC Administrative Fees</v>
      </c>
      <c r="H161" s="14">
        <f t="shared" si="27"/>
        <v>0</v>
      </c>
      <c r="I161" s="1" t="str">
        <f t="shared" si="29"/>
        <v>* Select Your Vendor Name Here *</v>
      </c>
      <c r="J161" s="1" t="s">
        <v>57</v>
      </c>
      <c r="K161" s="13"/>
      <c r="L161" s="42">
        <f>ROUND((C161*$L$4),2)</f>
        <v>0</v>
      </c>
      <c r="M161" s="17" t="e">
        <f>CONCATENATE(H161," ",Q161," ",J161)</f>
        <v>#N/A</v>
      </c>
      <c r="O161" s="1">
        <f t="shared" si="19"/>
        <v>0</v>
      </c>
      <c r="P161" s="64" t="str">
        <f t="shared" si="24"/>
        <v>v1.5</v>
      </c>
      <c r="Q161" s="15" t="e">
        <f t="shared" si="28"/>
        <v>#N/A</v>
      </c>
      <c r="R161" s="17"/>
    </row>
    <row r="162" spans="1:18" ht="15" customHeight="1">
      <c r="A162" s="4">
        <v>401</v>
      </c>
      <c r="B162" s="43" t="s">
        <v>375</v>
      </c>
      <c r="C162" s="62">
        <v>0</v>
      </c>
      <c r="D162" s="1" t="str">
        <f t="shared" si="26"/>
        <v>* Select The Reporting Period Here*</v>
      </c>
      <c r="E162" s="11">
        <f t="shared" si="22"/>
        <v>40770</v>
      </c>
      <c r="F162" s="11">
        <f t="shared" si="23"/>
        <v>40770</v>
      </c>
      <c r="G162" s="1" t="str">
        <f>CONCATENATE(J162," Administrative Fees")</f>
        <v>SESC Administrative Fees</v>
      </c>
      <c r="H162" s="14">
        <f t="shared" si="27"/>
        <v>0</v>
      </c>
      <c r="I162" s="1" t="str">
        <f t="shared" si="29"/>
        <v>* Select Your Vendor Name Here *</v>
      </c>
      <c r="J162" s="1" t="s">
        <v>790</v>
      </c>
      <c r="K162" s="13"/>
      <c r="L162" s="42">
        <f>ROUND((C162*$L$4),2)</f>
        <v>0</v>
      </c>
      <c r="M162" s="17" t="e">
        <f t="shared" si="25"/>
        <v>#N/A</v>
      </c>
      <c r="O162" s="1">
        <f t="shared" si="19"/>
        <v>0</v>
      </c>
      <c r="P162" s="64" t="str">
        <f t="shared" si="24"/>
        <v>v1.5</v>
      </c>
      <c r="Q162" s="15" t="e">
        <f t="shared" si="28"/>
        <v>#N/A</v>
      </c>
      <c r="R162" s="17"/>
    </row>
    <row r="163" spans="1:18" ht="15" customHeight="1">
      <c r="A163" s="4">
        <v>405</v>
      </c>
      <c r="B163" s="43" t="s">
        <v>260</v>
      </c>
      <c r="C163" s="62">
        <v>0</v>
      </c>
      <c r="D163" s="1" t="str">
        <f t="shared" si="26"/>
        <v>* Select The Reporting Period Here*</v>
      </c>
      <c r="E163" s="11">
        <f t="shared" si="22"/>
        <v>40770</v>
      </c>
      <c r="F163" s="11">
        <f t="shared" si="23"/>
        <v>40770</v>
      </c>
      <c r="G163" s="1" t="str">
        <f t="shared" si="17"/>
        <v>WKEC Administrative Fees</v>
      </c>
      <c r="H163" s="14">
        <f t="shared" si="27"/>
        <v>0</v>
      </c>
      <c r="I163" s="1" t="str">
        <f t="shared" si="29"/>
        <v>* Select Your Vendor Name Here *</v>
      </c>
      <c r="J163" s="1" t="s">
        <v>57</v>
      </c>
      <c r="K163" s="13"/>
      <c r="L163" s="42">
        <f t="shared" si="18"/>
        <v>0</v>
      </c>
      <c r="M163" s="17" t="e">
        <f t="shared" si="25"/>
        <v>#N/A</v>
      </c>
      <c r="O163" s="1">
        <f t="shared" si="19"/>
        <v>0</v>
      </c>
      <c r="P163" s="64" t="str">
        <f t="shared" si="24"/>
        <v>v1.5</v>
      </c>
      <c r="Q163" s="15" t="e">
        <f t="shared" si="28"/>
        <v>#N/A</v>
      </c>
      <c r="R163" s="17"/>
    </row>
    <row r="164" spans="1:18" ht="15" customHeight="1">
      <c r="A164" s="4">
        <v>411</v>
      </c>
      <c r="B164" s="43" t="s">
        <v>376</v>
      </c>
      <c r="C164" s="62">
        <v>0</v>
      </c>
      <c r="D164" s="1" t="str">
        <f t="shared" si="26"/>
        <v>* Select The Reporting Period Here*</v>
      </c>
      <c r="E164" s="11">
        <f t="shared" si="22"/>
        <v>40770</v>
      </c>
      <c r="F164" s="11">
        <f t="shared" si="23"/>
        <v>40770</v>
      </c>
      <c r="G164" s="1" t="str">
        <f t="shared" si="17"/>
        <v>GRREC Administrative Fees</v>
      </c>
      <c r="H164" s="14">
        <f t="shared" si="27"/>
        <v>0</v>
      </c>
      <c r="I164" s="1" t="str">
        <f t="shared" si="29"/>
        <v>* Select Your Vendor Name Here *</v>
      </c>
      <c r="J164" s="1" t="s">
        <v>786</v>
      </c>
      <c r="K164" s="13"/>
      <c r="L164" s="42">
        <f t="shared" si="18"/>
        <v>0</v>
      </c>
      <c r="M164" s="17" t="e">
        <f t="shared" si="25"/>
        <v>#N/A</v>
      </c>
      <c r="O164" s="1">
        <f t="shared" si="19"/>
        <v>0</v>
      </c>
      <c r="P164" s="64" t="str">
        <f t="shared" si="24"/>
        <v>v1.5</v>
      </c>
      <c r="Q164" s="15" t="e">
        <f t="shared" si="28"/>
        <v>#N/A</v>
      </c>
      <c r="R164" s="17"/>
    </row>
    <row r="165" spans="1:18" ht="15" customHeight="1">
      <c r="A165" s="4">
        <v>415</v>
      </c>
      <c r="B165" s="43" t="s">
        <v>377</v>
      </c>
      <c r="C165" s="62">
        <v>0</v>
      </c>
      <c r="D165" s="1" t="str">
        <f t="shared" si="26"/>
        <v>* Select The Reporting Period Here*</v>
      </c>
      <c r="E165" s="11">
        <f t="shared" si="22"/>
        <v>40770</v>
      </c>
      <c r="F165" s="11">
        <f t="shared" si="23"/>
        <v>40770</v>
      </c>
      <c r="G165" s="1" t="str">
        <f t="shared" si="17"/>
        <v>KEDC Administrative Fees</v>
      </c>
      <c r="H165" s="14">
        <f t="shared" si="27"/>
        <v>0</v>
      </c>
      <c r="I165" s="1" t="str">
        <f t="shared" si="29"/>
        <v>* Select Your Vendor Name Here *</v>
      </c>
      <c r="J165" s="1" t="s">
        <v>788</v>
      </c>
      <c r="K165" s="13"/>
      <c r="L165" s="42">
        <f t="shared" si="18"/>
        <v>0</v>
      </c>
      <c r="M165" s="17" t="e">
        <f t="shared" si="25"/>
        <v>#N/A</v>
      </c>
      <c r="O165" s="1">
        <f t="shared" si="19"/>
        <v>0</v>
      </c>
      <c r="P165" s="64" t="str">
        <f t="shared" si="24"/>
        <v>v1.5</v>
      </c>
      <c r="Q165" s="15" t="e">
        <f t="shared" si="28"/>
        <v>#N/A</v>
      </c>
      <c r="R165" s="17"/>
    </row>
    <row r="166" spans="1:18" ht="15" customHeight="1">
      <c r="A166" s="4">
        <v>421</v>
      </c>
      <c r="B166" s="43" t="s">
        <v>378</v>
      </c>
      <c r="C166" s="62">
        <v>0</v>
      </c>
      <c r="D166" s="1" t="str">
        <f t="shared" si="26"/>
        <v>* Select The Reporting Period Here*</v>
      </c>
      <c r="E166" s="11">
        <f t="shared" si="22"/>
        <v>40770</v>
      </c>
      <c r="F166" s="11">
        <f t="shared" si="23"/>
        <v>40770</v>
      </c>
      <c r="G166" s="1" t="str">
        <f t="shared" si="17"/>
        <v>SESC Administrative Fees</v>
      </c>
      <c r="H166" s="14">
        <f t="shared" si="27"/>
        <v>0</v>
      </c>
      <c r="I166" s="1" t="str">
        <f t="shared" si="29"/>
        <v>* Select Your Vendor Name Here *</v>
      </c>
      <c r="J166" s="1" t="s">
        <v>790</v>
      </c>
      <c r="K166" s="13"/>
      <c r="L166" s="42">
        <f t="shared" si="18"/>
        <v>0</v>
      </c>
      <c r="M166" s="17" t="e">
        <f t="shared" si="25"/>
        <v>#N/A</v>
      </c>
      <c r="O166" s="1">
        <f t="shared" si="19"/>
        <v>0</v>
      </c>
      <c r="P166" s="64" t="str">
        <f t="shared" si="24"/>
        <v>v1.5</v>
      </c>
      <c r="Q166" s="15" t="e">
        <f t="shared" si="28"/>
        <v>#N/A</v>
      </c>
      <c r="R166" s="17"/>
    </row>
    <row r="167" spans="1:18" ht="15" customHeight="1">
      <c r="A167" s="4">
        <v>425</v>
      </c>
      <c r="B167" s="43" t="s">
        <v>379</v>
      </c>
      <c r="C167" s="62">
        <v>0</v>
      </c>
      <c r="D167" s="1" t="str">
        <f t="shared" si="26"/>
        <v>* Select The Reporting Period Here*</v>
      </c>
      <c r="E167" s="11">
        <f t="shared" si="22"/>
        <v>40770</v>
      </c>
      <c r="F167" s="11">
        <f t="shared" si="23"/>
        <v>40770</v>
      </c>
      <c r="G167" s="1" t="str">
        <f t="shared" si="17"/>
        <v>GRREC Administrative Fees</v>
      </c>
      <c r="H167" s="14">
        <f t="shared" si="27"/>
        <v>0</v>
      </c>
      <c r="I167" s="1" t="str">
        <f t="shared" si="29"/>
        <v>* Select Your Vendor Name Here *</v>
      </c>
      <c r="J167" s="1" t="s">
        <v>786</v>
      </c>
      <c r="K167" s="13"/>
      <c r="L167" s="42">
        <f t="shared" si="18"/>
        <v>0</v>
      </c>
      <c r="M167" s="17" t="e">
        <f t="shared" si="25"/>
        <v>#N/A</v>
      </c>
      <c r="O167" s="1">
        <f t="shared" si="19"/>
        <v>0</v>
      </c>
      <c r="P167" s="64" t="str">
        <f t="shared" si="24"/>
        <v>v1.5</v>
      </c>
      <c r="Q167" s="15" t="e">
        <f t="shared" si="28"/>
        <v>#N/A</v>
      </c>
      <c r="R167" s="17"/>
    </row>
    <row r="168" spans="1:18" ht="15" customHeight="1">
      <c r="A168" s="4">
        <v>426</v>
      </c>
      <c r="B168" s="43" t="s">
        <v>380</v>
      </c>
      <c r="C168" s="62">
        <v>0</v>
      </c>
      <c r="D168" s="1" t="str">
        <f t="shared" si="26"/>
        <v>* Select The Reporting Period Here*</v>
      </c>
      <c r="E168" s="11">
        <f t="shared" si="22"/>
        <v>40770</v>
      </c>
      <c r="F168" s="11">
        <f t="shared" si="23"/>
        <v>40770</v>
      </c>
      <c r="G168" s="1" t="str">
        <f t="shared" si="17"/>
        <v>SESC Administrative Fees</v>
      </c>
      <c r="H168" s="14">
        <f t="shared" si="27"/>
        <v>0</v>
      </c>
      <c r="I168" s="1" t="str">
        <f t="shared" si="29"/>
        <v>* Select Your Vendor Name Here *</v>
      </c>
      <c r="J168" s="1" t="s">
        <v>790</v>
      </c>
      <c r="K168" s="13"/>
      <c r="L168" s="42">
        <f t="shared" si="18"/>
        <v>0</v>
      </c>
      <c r="M168" s="17" t="e">
        <f t="shared" si="25"/>
        <v>#N/A</v>
      </c>
      <c r="O168" s="1">
        <f t="shared" si="19"/>
        <v>0</v>
      </c>
      <c r="P168" s="64" t="str">
        <f t="shared" si="24"/>
        <v>v1.5</v>
      </c>
      <c r="Q168" s="15" t="e">
        <f t="shared" si="28"/>
        <v>#N/A</v>
      </c>
      <c r="R168" s="17"/>
    </row>
    <row r="169" spans="1:18" ht="15" customHeight="1">
      <c r="A169" s="4">
        <v>917</v>
      </c>
      <c r="B169" s="43" t="s">
        <v>157</v>
      </c>
      <c r="C169" s="62">
        <v>0</v>
      </c>
      <c r="D169" s="1" t="str">
        <f t="shared" si="26"/>
        <v>* Select The Reporting Period Here*</v>
      </c>
      <c r="E169" s="11">
        <f t="shared" si="22"/>
        <v>40770</v>
      </c>
      <c r="F169" s="11">
        <f t="shared" si="23"/>
        <v>40770</v>
      </c>
      <c r="G169" s="1" t="str">
        <f>CONCATENATE(J169," Administrative Fees")</f>
        <v>KPC Administrative Fees</v>
      </c>
      <c r="H169" s="14">
        <f t="shared" si="27"/>
        <v>0</v>
      </c>
      <c r="I169" s="1" t="str">
        <f t="shared" si="29"/>
        <v>* Select Your Vendor Name Here *</v>
      </c>
      <c r="J169" s="1" t="s">
        <v>787</v>
      </c>
      <c r="K169" s="13"/>
      <c r="L169" s="42">
        <f>ROUND((C169*$L$4),2)</f>
        <v>0</v>
      </c>
      <c r="M169" s="17" t="e">
        <f>CONCATENATE(H169," ",Q169," ",J169)</f>
        <v>#N/A</v>
      </c>
      <c r="O169" s="1">
        <f t="shared" si="19"/>
        <v>0</v>
      </c>
      <c r="P169" s="64" t="str">
        <f t="shared" si="24"/>
        <v>v1.5</v>
      </c>
      <c r="Q169" s="15" t="e">
        <f t="shared" si="28"/>
        <v>#N/A</v>
      </c>
      <c r="R169" s="17"/>
    </row>
    <row r="170" spans="1:18" ht="15" customHeight="1">
      <c r="A170" s="4">
        <v>431</v>
      </c>
      <c r="B170" s="43" t="s">
        <v>381</v>
      </c>
      <c r="C170" s="62">
        <v>0</v>
      </c>
      <c r="D170" s="1" t="str">
        <f t="shared" si="26"/>
        <v>* Select The Reporting Period Here*</v>
      </c>
      <c r="E170" s="11">
        <f t="shared" si="22"/>
        <v>40770</v>
      </c>
      <c r="F170" s="11">
        <f t="shared" si="23"/>
        <v>40770</v>
      </c>
      <c r="G170" s="1" t="str">
        <f t="shared" si="17"/>
        <v>GRREC Administrative Fees</v>
      </c>
      <c r="H170" s="14">
        <f t="shared" si="27"/>
        <v>0</v>
      </c>
      <c r="I170" s="1" t="str">
        <f t="shared" si="29"/>
        <v>* Select Your Vendor Name Here *</v>
      </c>
      <c r="J170" s="1" t="s">
        <v>786</v>
      </c>
      <c r="K170" s="13"/>
      <c r="L170" s="42">
        <f t="shared" si="18"/>
        <v>0</v>
      </c>
      <c r="M170" s="17" t="e">
        <f t="shared" si="25"/>
        <v>#N/A</v>
      </c>
      <c r="O170" s="1">
        <f t="shared" si="19"/>
        <v>0</v>
      </c>
      <c r="P170" s="64" t="str">
        <f t="shared" si="24"/>
        <v>v1.5</v>
      </c>
      <c r="Q170" s="15" t="e">
        <f t="shared" si="28"/>
        <v>#N/A</v>
      </c>
      <c r="R170" s="17"/>
    </row>
    <row r="171" spans="1:18" ht="15" customHeight="1">
      <c r="A171" s="4">
        <v>436</v>
      </c>
      <c r="B171" s="43" t="s">
        <v>382</v>
      </c>
      <c r="C171" s="62">
        <v>0</v>
      </c>
      <c r="D171" s="1" t="str">
        <f t="shared" si="26"/>
        <v>* Select The Reporting Period Here*</v>
      </c>
      <c r="E171" s="11">
        <f t="shared" si="22"/>
        <v>40770</v>
      </c>
      <c r="F171" s="11">
        <f t="shared" si="23"/>
        <v>40770</v>
      </c>
      <c r="G171" s="1" t="str">
        <f t="shared" si="17"/>
        <v>SESC Administrative Fees</v>
      </c>
      <c r="H171" s="14">
        <f t="shared" si="27"/>
        <v>0</v>
      </c>
      <c r="I171" s="1" t="str">
        <f t="shared" si="29"/>
        <v>* Select Your Vendor Name Here *</v>
      </c>
      <c r="J171" s="1" t="s">
        <v>790</v>
      </c>
      <c r="K171" s="13"/>
      <c r="L171" s="42">
        <f t="shared" si="18"/>
        <v>0</v>
      </c>
      <c r="M171" s="17" t="e">
        <f t="shared" si="25"/>
        <v>#N/A</v>
      </c>
      <c r="O171" s="1">
        <f t="shared" si="19"/>
        <v>0</v>
      </c>
      <c r="P171" s="64" t="str">
        <f t="shared" si="24"/>
        <v>v1.5</v>
      </c>
      <c r="Q171" s="15" t="e">
        <f t="shared" si="28"/>
        <v>#N/A</v>
      </c>
      <c r="R171" s="17"/>
    </row>
    <row r="172" spans="1:18" ht="15" customHeight="1">
      <c r="A172" s="4">
        <v>441</v>
      </c>
      <c r="B172" s="43" t="s">
        <v>383</v>
      </c>
      <c r="C172" s="62">
        <v>0</v>
      </c>
      <c r="D172" s="1" t="str">
        <f t="shared" si="26"/>
        <v>* Select The Reporting Period Here*</v>
      </c>
      <c r="E172" s="11">
        <f t="shared" si="22"/>
        <v>40770</v>
      </c>
      <c r="F172" s="11">
        <f t="shared" si="23"/>
        <v>40770</v>
      </c>
      <c r="G172" s="1" t="str">
        <f t="shared" si="17"/>
        <v>KEDC Administrative Fees</v>
      </c>
      <c r="H172" s="14">
        <f t="shared" si="27"/>
        <v>0</v>
      </c>
      <c r="I172" s="1" t="str">
        <f t="shared" si="29"/>
        <v>* Select Your Vendor Name Here *</v>
      </c>
      <c r="J172" s="1" t="s">
        <v>788</v>
      </c>
      <c r="K172" s="13"/>
      <c r="L172" s="42">
        <f t="shared" si="18"/>
        <v>0</v>
      </c>
      <c r="M172" s="17" t="e">
        <f t="shared" si="25"/>
        <v>#N/A</v>
      </c>
      <c r="O172" s="1">
        <f t="shared" si="19"/>
        <v>0</v>
      </c>
      <c r="P172" s="64" t="str">
        <f t="shared" si="24"/>
        <v>v1.5</v>
      </c>
      <c r="Q172" s="15" t="e">
        <f t="shared" si="28"/>
        <v>#N/A</v>
      </c>
      <c r="R172" s="17"/>
    </row>
    <row r="173" spans="1:18" ht="15" customHeight="1">
      <c r="A173" s="4">
        <v>924</v>
      </c>
      <c r="B173" s="43" t="s">
        <v>194</v>
      </c>
      <c r="C173" s="62">
        <v>0</v>
      </c>
      <c r="D173" s="1" t="str">
        <f t="shared" si="26"/>
        <v>* Select The Reporting Period Here*</v>
      </c>
      <c r="E173" s="11">
        <f t="shared" si="22"/>
        <v>40770</v>
      </c>
      <c r="F173" s="11">
        <f t="shared" si="23"/>
        <v>40770</v>
      </c>
      <c r="G173" s="1" t="str">
        <f>CONCATENATE(J173," Administrative Fees")</f>
        <v>KPC Administrative Fees</v>
      </c>
      <c r="H173" s="14">
        <f t="shared" si="27"/>
        <v>0</v>
      </c>
      <c r="I173" s="1" t="str">
        <f t="shared" si="29"/>
        <v>* Select Your Vendor Name Here *</v>
      </c>
      <c r="J173" s="1" t="s">
        <v>787</v>
      </c>
      <c r="K173" s="13"/>
      <c r="L173" s="42">
        <f>ROUND((C173*$L$4),2)</f>
        <v>0</v>
      </c>
      <c r="M173" s="17" t="e">
        <f>CONCATENATE(H173," ",Q173," ",J173)</f>
        <v>#N/A</v>
      </c>
      <c r="O173" s="1">
        <f t="shared" si="19"/>
        <v>0</v>
      </c>
      <c r="P173" s="64" t="str">
        <f t="shared" si="24"/>
        <v>v1.5</v>
      </c>
      <c r="Q173" s="15" t="e">
        <f t="shared" si="28"/>
        <v>#N/A</v>
      </c>
      <c r="R173" s="17"/>
    </row>
    <row r="174" spans="1:18" ht="15" customHeight="1">
      <c r="A174" s="4">
        <v>445</v>
      </c>
      <c r="B174" s="43" t="s">
        <v>82</v>
      </c>
      <c r="C174" s="62">
        <v>0</v>
      </c>
      <c r="D174" s="1" t="str">
        <f t="shared" si="26"/>
        <v>* Select The Reporting Period Here*</v>
      </c>
      <c r="E174" s="11">
        <f t="shared" si="22"/>
        <v>40770</v>
      </c>
      <c r="F174" s="11">
        <f t="shared" si="23"/>
        <v>40770</v>
      </c>
      <c r="G174" s="1" t="str">
        <f t="shared" si="17"/>
        <v>WKEC Administrative Fees</v>
      </c>
      <c r="H174" s="14">
        <f t="shared" si="27"/>
        <v>0</v>
      </c>
      <c r="I174" s="1" t="str">
        <f t="shared" si="29"/>
        <v>* Select Your Vendor Name Here *</v>
      </c>
      <c r="J174" s="1" t="s">
        <v>57</v>
      </c>
      <c r="K174" s="13"/>
      <c r="L174" s="42">
        <f t="shared" si="18"/>
        <v>0</v>
      </c>
      <c r="M174" s="17" t="e">
        <f t="shared" si="25"/>
        <v>#N/A</v>
      </c>
      <c r="O174" s="1">
        <f t="shared" si="19"/>
        <v>0</v>
      </c>
      <c r="P174" s="64" t="str">
        <f t="shared" si="24"/>
        <v>v1.5</v>
      </c>
      <c r="Q174" s="15" t="e">
        <f t="shared" si="28"/>
        <v>#N/A</v>
      </c>
      <c r="R174" s="17"/>
    </row>
    <row r="175" spans="1:18" ht="15" customHeight="1">
      <c r="A175" s="4">
        <v>446</v>
      </c>
      <c r="B175" s="43" t="s">
        <v>384</v>
      </c>
      <c r="C175" s="62">
        <v>0</v>
      </c>
      <c r="D175" s="1" t="str">
        <f t="shared" si="26"/>
        <v>* Select The Reporting Period Here*</v>
      </c>
      <c r="E175" s="11">
        <f t="shared" si="22"/>
        <v>40770</v>
      </c>
      <c r="F175" s="11">
        <f t="shared" si="23"/>
        <v>40770</v>
      </c>
      <c r="G175" s="1" t="str">
        <f t="shared" si="17"/>
        <v>WKEC Administrative Fees</v>
      </c>
      <c r="H175" s="14">
        <f t="shared" si="27"/>
        <v>0</v>
      </c>
      <c r="I175" s="1" t="str">
        <f t="shared" si="29"/>
        <v>* Select Your Vendor Name Here *</v>
      </c>
      <c r="J175" s="1" t="s">
        <v>57</v>
      </c>
      <c r="K175" s="13"/>
      <c r="L175" s="42">
        <f t="shared" si="18"/>
        <v>0</v>
      </c>
      <c r="M175" s="17" t="e">
        <f t="shared" si="25"/>
        <v>#N/A</v>
      </c>
      <c r="O175" s="1">
        <f t="shared" si="19"/>
        <v>0</v>
      </c>
      <c r="P175" s="64" t="str">
        <f aca="true" t="shared" si="30" ref="P175:P226">$E$3</f>
        <v>v1.5</v>
      </c>
      <c r="Q175" s="15" t="e">
        <f t="shared" si="28"/>
        <v>#N/A</v>
      </c>
      <c r="R175" s="17"/>
    </row>
    <row r="176" spans="1:18" ht="15" customHeight="1">
      <c r="A176" s="4">
        <v>804</v>
      </c>
      <c r="B176" s="43" t="s">
        <v>75</v>
      </c>
      <c r="C176" s="62">
        <v>0</v>
      </c>
      <c r="D176" s="1" t="str">
        <f t="shared" si="26"/>
        <v>* Select The Reporting Period Here*</v>
      </c>
      <c r="E176" s="11">
        <f t="shared" si="22"/>
        <v>40770</v>
      </c>
      <c r="F176" s="11">
        <f t="shared" si="23"/>
        <v>40770</v>
      </c>
      <c r="G176" s="1" t="str">
        <f>CONCATENATE(J176," Administrative Fees")</f>
        <v>WKEC Administrative Fees</v>
      </c>
      <c r="H176" s="14">
        <f t="shared" si="27"/>
        <v>0</v>
      </c>
      <c r="I176" s="1" t="str">
        <f t="shared" si="29"/>
        <v>* Select Your Vendor Name Here *</v>
      </c>
      <c r="J176" s="1" t="s">
        <v>57</v>
      </c>
      <c r="K176" s="13"/>
      <c r="L176" s="42">
        <f>ROUND((C176*$L$4),2)</f>
        <v>0</v>
      </c>
      <c r="M176" s="17" t="e">
        <f>CONCATENATE(H176," ",Q176," ",J176)</f>
        <v>#N/A</v>
      </c>
      <c r="O176" s="1">
        <f t="shared" si="19"/>
        <v>0</v>
      </c>
      <c r="P176" s="64" t="str">
        <f t="shared" si="30"/>
        <v>v1.5</v>
      </c>
      <c r="Q176" s="15" t="e">
        <f t="shared" si="28"/>
        <v>#N/A</v>
      </c>
      <c r="R176" s="17"/>
    </row>
    <row r="177" spans="1:18" ht="15" customHeight="1">
      <c r="A177" s="4">
        <v>955</v>
      </c>
      <c r="B177" s="155" t="s">
        <v>1257</v>
      </c>
      <c r="C177" s="62">
        <v>0</v>
      </c>
      <c r="D177" s="1" t="str">
        <f>$D$10</f>
        <v>* Select The Reporting Period Here*</v>
      </c>
      <c r="E177" s="11">
        <f t="shared" si="22"/>
        <v>40770</v>
      </c>
      <c r="F177" s="11">
        <f t="shared" si="23"/>
        <v>40770</v>
      </c>
      <c r="G177" s="1" t="str">
        <f>CONCATENATE(J177," Administrative Fees")</f>
        <v>KPC Administrative Fees</v>
      </c>
      <c r="H177" s="14">
        <f>$H$10</f>
        <v>0</v>
      </c>
      <c r="I177" s="1" t="str">
        <f>$I$10</f>
        <v>* Select Your Vendor Name Here *</v>
      </c>
      <c r="J177" s="1" t="s">
        <v>787</v>
      </c>
      <c r="K177" s="13"/>
      <c r="L177" s="42">
        <f>ROUND((C177*$L$4),2)</f>
        <v>0</v>
      </c>
      <c r="M177" s="17" t="e">
        <f>CONCATENATE(H177," ",Q177," ",J177)</f>
        <v>#N/A</v>
      </c>
      <c r="O177" s="1">
        <f t="shared" si="19"/>
        <v>0</v>
      </c>
      <c r="P177" s="64" t="str">
        <f t="shared" si="30"/>
        <v>v1.5</v>
      </c>
      <c r="Q177" s="15" t="e">
        <f>$Q$10</f>
        <v>#N/A</v>
      </c>
      <c r="R177" s="17"/>
    </row>
    <row r="178" spans="1:18" ht="15" customHeight="1">
      <c r="A178" s="4">
        <v>704</v>
      </c>
      <c r="B178" s="43" t="s">
        <v>777</v>
      </c>
      <c r="C178" s="62">
        <v>0</v>
      </c>
      <c r="D178" s="1" t="str">
        <f t="shared" si="26"/>
        <v>* Select The Reporting Period Here*</v>
      </c>
      <c r="E178" s="11">
        <f aca="true" t="shared" si="31" ref="E178:E226">$E$10</f>
        <v>40770</v>
      </c>
      <c r="F178" s="11">
        <f aca="true" t="shared" si="32" ref="F178:F226">$F$10</f>
        <v>40770</v>
      </c>
      <c r="G178" s="1" t="str">
        <f t="shared" si="17"/>
        <v>NKCES Administrative Fees</v>
      </c>
      <c r="H178" s="14">
        <f t="shared" si="27"/>
        <v>0</v>
      </c>
      <c r="I178" s="1" t="str">
        <f t="shared" si="29"/>
        <v>* Select Your Vendor Name Here *</v>
      </c>
      <c r="J178" s="1" t="s">
        <v>789</v>
      </c>
      <c r="K178" s="13"/>
      <c r="L178" s="42">
        <f t="shared" si="18"/>
        <v>0</v>
      </c>
      <c r="M178" s="17" t="e">
        <f t="shared" si="25"/>
        <v>#N/A</v>
      </c>
      <c r="O178" s="1">
        <f t="shared" si="19"/>
        <v>0</v>
      </c>
      <c r="P178" s="64" t="str">
        <f t="shared" si="30"/>
        <v>v1.5</v>
      </c>
      <c r="Q178" s="15" t="e">
        <f t="shared" si="28"/>
        <v>#N/A</v>
      </c>
      <c r="R178" s="17"/>
    </row>
    <row r="179" spans="1:18" ht="15" customHeight="1">
      <c r="A179" s="4">
        <v>948</v>
      </c>
      <c r="B179" s="43" t="s">
        <v>887</v>
      </c>
      <c r="C179" s="62">
        <v>0</v>
      </c>
      <c r="D179" s="1" t="str">
        <f t="shared" si="26"/>
        <v>* Select The Reporting Period Here*</v>
      </c>
      <c r="E179" s="11">
        <f t="shared" si="22"/>
        <v>40770</v>
      </c>
      <c r="F179" s="11">
        <f t="shared" si="23"/>
        <v>40770</v>
      </c>
      <c r="G179" s="1" t="str">
        <f t="shared" si="17"/>
        <v>KPC Administrative Fees</v>
      </c>
      <c r="H179" s="14">
        <f t="shared" si="27"/>
        <v>0</v>
      </c>
      <c r="I179" s="1" t="str">
        <f t="shared" si="29"/>
        <v>* Select Your Vendor Name Here *</v>
      </c>
      <c r="J179" s="1" t="s">
        <v>787</v>
      </c>
      <c r="K179" s="13"/>
      <c r="L179" s="42">
        <f t="shared" si="18"/>
        <v>0</v>
      </c>
      <c r="M179" s="17" t="e">
        <f>CONCATENATE(H179," ",Q179," ",J179)</f>
        <v>#N/A</v>
      </c>
      <c r="O179" s="1">
        <f t="shared" si="19"/>
        <v>0</v>
      </c>
      <c r="P179" s="64" t="str">
        <f t="shared" si="30"/>
        <v>v1.5</v>
      </c>
      <c r="Q179" s="15" t="e">
        <f t="shared" si="28"/>
        <v>#N/A</v>
      </c>
      <c r="R179" s="17"/>
    </row>
    <row r="180" spans="1:18" ht="15" customHeight="1">
      <c r="A180" s="4">
        <v>802</v>
      </c>
      <c r="B180" s="43" t="s">
        <v>778</v>
      </c>
      <c r="C180" s="62">
        <v>0</v>
      </c>
      <c r="D180" s="1" t="str">
        <f t="shared" si="26"/>
        <v>* Select The Reporting Period Here*</v>
      </c>
      <c r="E180" s="11">
        <f t="shared" si="31"/>
        <v>40770</v>
      </c>
      <c r="F180" s="11">
        <f t="shared" si="32"/>
        <v>40770</v>
      </c>
      <c r="G180" s="1" t="str">
        <f t="shared" si="17"/>
        <v>NKCES Administrative Fees</v>
      </c>
      <c r="H180" s="14">
        <f t="shared" si="27"/>
        <v>0</v>
      </c>
      <c r="I180" s="1" t="str">
        <f t="shared" si="29"/>
        <v>* Select Your Vendor Name Here *</v>
      </c>
      <c r="J180" s="1" t="s">
        <v>789</v>
      </c>
      <c r="K180" s="13"/>
      <c r="L180" s="42">
        <f t="shared" si="18"/>
        <v>0</v>
      </c>
      <c r="M180" s="17" t="e">
        <f t="shared" si="25"/>
        <v>#N/A</v>
      </c>
      <c r="O180" s="1">
        <f t="shared" si="19"/>
        <v>0</v>
      </c>
      <c r="P180" s="64" t="str">
        <f t="shared" si="30"/>
        <v>v1.5</v>
      </c>
      <c r="Q180" s="15" t="e">
        <f t="shared" si="28"/>
        <v>#N/A</v>
      </c>
      <c r="R180" s="17"/>
    </row>
    <row r="181" spans="1:18" ht="15" customHeight="1">
      <c r="A181" s="4">
        <v>451</v>
      </c>
      <c r="B181" s="43" t="s">
        <v>385</v>
      </c>
      <c r="C181" s="62">
        <v>0</v>
      </c>
      <c r="D181" s="1" t="str">
        <f t="shared" si="26"/>
        <v>* Select The Reporting Period Here*</v>
      </c>
      <c r="E181" s="11">
        <f t="shared" si="31"/>
        <v>40770</v>
      </c>
      <c r="F181" s="11">
        <f t="shared" si="32"/>
        <v>40770</v>
      </c>
      <c r="G181" s="1" t="str">
        <f t="shared" si="17"/>
        <v>KEDC Administrative Fees</v>
      </c>
      <c r="H181" s="14">
        <f t="shared" si="27"/>
        <v>0</v>
      </c>
      <c r="I181" s="1" t="str">
        <f t="shared" si="29"/>
        <v>* Select Your Vendor Name Here *</v>
      </c>
      <c r="J181" s="1" t="s">
        <v>788</v>
      </c>
      <c r="K181" s="13"/>
      <c r="L181" s="42">
        <f t="shared" si="18"/>
        <v>0</v>
      </c>
      <c r="M181" s="17" t="e">
        <f t="shared" si="25"/>
        <v>#N/A</v>
      </c>
      <c r="O181" s="1">
        <f t="shared" si="19"/>
        <v>0</v>
      </c>
      <c r="P181" s="64" t="str">
        <f t="shared" si="30"/>
        <v>v1.5</v>
      </c>
      <c r="Q181" s="15" t="e">
        <f t="shared" si="28"/>
        <v>#N/A</v>
      </c>
      <c r="R181" s="17"/>
    </row>
    <row r="182" spans="1:18" ht="15" customHeight="1">
      <c r="A182" s="4">
        <v>452</v>
      </c>
      <c r="B182" s="43" t="s">
        <v>386</v>
      </c>
      <c r="C182" s="62">
        <v>0</v>
      </c>
      <c r="D182" s="1" t="str">
        <f t="shared" si="26"/>
        <v>* Select The Reporting Period Here*</v>
      </c>
      <c r="E182" s="11">
        <f t="shared" si="31"/>
        <v>40770</v>
      </c>
      <c r="F182" s="11">
        <f t="shared" si="32"/>
        <v>40770</v>
      </c>
      <c r="G182" s="1" t="str">
        <f t="shared" si="17"/>
        <v>NKCES Administrative Fees</v>
      </c>
      <c r="H182" s="14">
        <f t="shared" si="27"/>
        <v>0</v>
      </c>
      <c r="I182" s="1" t="str">
        <f t="shared" si="29"/>
        <v>* Select Your Vendor Name Here *</v>
      </c>
      <c r="J182" s="1" t="s">
        <v>789</v>
      </c>
      <c r="K182" s="13"/>
      <c r="L182" s="42">
        <f t="shared" si="18"/>
        <v>0</v>
      </c>
      <c r="M182" s="17" t="e">
        <f t="shared" si="25"/>
        <v>#N/A</v>
      </c>
      <c r="O182" s="1">
        <f t="shared" si="19"/>
        <v>0</v>
      </c>
      <c r="P182" s="64" t="str">
        <f t="shared" si="30"/>
        <v>v1.5</v>
      </c>
      <c r="Q182" s="15" t="e">
        <f t="shared" si="28"/>
        <v>#N/A</v>
      </c>
      <c r="R182" s="17"/>
    </row>
    <row r="183" spans="1:18" ht="15" customHeight="1">
      <c r="A183" s="4">
        <v>461</v>
      </c>
      <c r="B183" s="43" t="s">
        <v>387</v>
      </c>
      <c r="C183" s="62">
        <v>0</v>
      </c>
      <c r="D183" s="1" t="str">
        <f t="shared" si="26"/>
        <v>* Select The Reporting Period Here*</v>
      </c>
      <c r="E183" s="11">
        <f t="shared" si="31"/>
        <v>40770</v>
      </c>
      <c r="F183" s="11">
        <f t="shared" si="32"/>
        <v>40770</v>
      </c>
      <c r="G183" s="1" t="str">
        <f t="shared" si="17"/>
        <v>GRREC Administrative Fees</v>
      </c>
      <c r="H183" s="14">
        <f t="shared" si="27"/>
        <v>0</v>
      </c>
      <c r="I183" s="1" t="str">
        <f t="shared" si="29"/>
        <v>* Select Your Vendor Name Here *</v>
      </c>
      <c r="J183" s="1" t="s">
        <v>786</v>
      </c>
      <c r="K183" s="13"/>
      <c r="L183" s="42">
        <f t="shared" si="18"/>
        <v>0</v>
      </c>
      <c r="M183" s="17" t="e">
        <f t="shared" si="25"/>
        <v>#N/A</v>
      </c>
      <c r="O183" s="1">
        <f t="shared" si="19"/>
        <v>0</v>
      </c>
      <c r="P183" s="64" t="str">
        <f t="shared" si="30"/>
        <v>v1.5</v>
      </c>
      <c r="Q183" s="15" t="e">
        <f t="shared" si="28"/>
        <v>#N/A</v>
      </c>
      <c r="R183" s="17"/>
    </row>
    <row r="184" spans="1:18" ht="15" customHeight="1">
      <c r="A184" s="4">
        <v>708</v>
      </c>
      <c r="B184" s="43" t="s">
        <v>859</v>
      </c>
      <c r="C184" s="62">
        <v>0</v>
      </c>
      <c r="D184" s="1" t="str">
        <f t="shared" si="26"/>
        <v>* Select The Reporting Period Here*</v>
      </c>
      <c r="E184" s="11">
        <f t="shared" si="31"/>
        <v>40770</v>
      </c>
      <c r="F184" s="11">
        <f t="shared" si="32"/>
        <v>40770</v>
      </c>
      <c r="G184" s="1" t="str">
        <f>CONCATENATE(J184," Administrative Fees")</f>
        <v>OVEC Administrative Fees</v>
      </c>
      <c r="H184" s="14">
        <f t="shared" si="27"/>
        <v>0</v>
      </c>
      <c r="I184" s="1" t="str">
        <f t="shared" si="29"/>
        <v>* Select Your Vendor Name Here *</v>
      </c>
      <c r="J184" s="1" t="s">
        <v>850</v>
      </c>
      <c r="K184" s="13"/>
      <c r="L184" s="42">
        <f>ROUND((C184*$L$4),2)</f>
        <v>0</v>
      </c>
      <c r="M184" s="17" t="e">
        <f aca="true" t="shared" si="33" ref="M184:M190">CONCATENATE(H184," ",Q184," ",J184)</f>
        <v>#N/A</v>
      </c>
      <c r="O184" s="1">
        <f t="shared" si="19"/>
        <v>0</v>
      </c>
      <c r="P184" s="64" t="str">
        <f t="shared" si="30"/>
        <v>v1.5</v>
      </c>
      <c r="Q184" s="15" t="e">
        <f t="shared" si="28"/>
        <v>#N/A</v>
      </c>
      <c r="R184" s="17"/>
    </row>
    <row r="185" spans="1:18" ht="15" customHeight="1">
      <c r="A185" s="4">
        <v>465</v>
      </c>
      <c r="B185" s="43" t="s">
        <v>261</v>
      </c>
      <c r="C185" s="62">
        <v>0</v>
      </c>
      <c r="D185" s="1" t="str">
        <f t="shared" si="26"/>
        <v>* Select The Reporting Period Here*</v>
      </c>
      <c r="E185" s="11">
        <f t="shared" si="31"/>
        <v>40770</v>
      </c>
      <c r="F185" s="11">
        <f t="shared" si="32"/>
        <v>40770</v>
      </c>
      <c r="G185" s="1" t="str">
        <f t="shared" si="17"/>
        <v>OVEC Administrative Fees</v>
      </c>
      <c r="H185" s="14">
        <f t="shared" si="27"/>
        <v>0</v>
      </c>
      <c r="I185" s="1" t="str">
        <f t="shared" si="29"/>
        <v>* Select Your Vendor Name Here *</v>
      </c>
      <c r="J185" s="1" t="s">
        <v>850</v>
      </c>
      <c r="K185" s="13"/>
      <c r="L185" s="42">
        <f t="shared" si="18"/>
        <v>0</v>
      </c>
      <c r="M185" s="17" t="e">
        <f t="shared" si="33"/>
        <v>#N/A</v>
      </c>
      <c r="O185" s="1">
        <f t="shared" si="19"/>
        <v>0</v>
      </c>
      <c r="P185" s="64" t="str">
        <f t="shared" si="30"/>
        <v>v1.5</v>
      </c>
      <c r="Q185" s="15" t="e">
        <f t="shared" si="28"/>
        <v>#N/A</v>
      </c>
      <c r="R185" s="17"/>
    </row>
    <row r="186" spans="1:18" ht="15" customHeight="1">
      <c r="A186" s="4">
        <v>959</v>
      </c>
      <c r="B186" s="1" t="s">
        <v>1377</v>
      </c>
      <c r="C186" s="62">
        <v>0</v>
      </c>
      <c r="D186" s="1" t="str">
        <f t="shared" si="26"/>
        <v>* Select The Reporting Period Here*</v>
      </c>
      <c r="E186" s="11">
        <f t="shared" si="31"/>
        <v>40770</v>
      </c>
      <c r="F186" s="11">
        <f t="shared" si="32"/>
        <v>40770</v>
      </c>
      <c r="G186" s="1" t="str">
        <f>CONCATENATE(J186," Administrative Fees")</f>
        <v>KPC Administrative Fees</v>
      </c>
      <c r="H186" s="14">
        <f t="shared" si="27"/>
        <v>0</v>
      </c>
      <c r="I186" s="1" t="str">
        <f t="shared" si="29"/>
        <v>* Select Your Vendor Name Here *</v>
      </c>
      <c r="J186" s="1" t="s">
        <v>787</v>
      </c>
      <c r="K186" s="13"/>
      <c r="L186" s="42">
        <f>ROUND((C186*$L$4),2)</f>
        <v>0</v>
      </c>
      <c r="M186" s="17" t="e">
        <f>CONCATENATE(H186," ",Q186," ",J186)</f>
        <v>#N/A</v>
      </c>
      <c r="O186" s="1">
        <f t="shared" si="19"/>
        <v>0</v>
      </c>
      <c r="P186" s="64" t="str">
        <f t="shared" si="30"/>
        <v>v1.5</v>
      </c>
      <c r="Q186" s="15" t="e">
        <f t="shared" si="28"/>
        <v>#N/A</v>
      </c>
      <c r="R186" s="17"/>
    </row>
    <row r="187" spans="1:18" ht="15" customHeight="1">
      <c r="A187" s="4">
        <v>930</v>
      </c>
      <c r="B187" s="43" t="s">
        <v>888</v>
      </c>
      <c r="C187" s="62">
        <v>0</v>
      </c>
      <c r="D187" s="1" t="str">
        <f t="shared" si="26"/>
        <v>* Select The Reporting Period Here*</v>
      </c>
      <c r="E187" s="11">
        <f t="shared" si="31"/>
        <v>40770</v>
      </c>
      <c r="F187" s="11">
        <f t="shared" si="32"/>
        <v>40770</v>
      </c>
      <c r="G187" s="1" t="str">
        <f>CONCATENATE(J187," Administrative Fees")</f>
        <v>KPC Administrative Fees</v>
      </c>
      <c r="H187" s="14">
        <f t="shared" si="27"/>
        <v>0</v>
      </c>
      <c r="I187" s="1" t="str">
        <f t="shared" si="29"/>
        <v>* Select Your Vendor Name Here *</v>
      </c>
      <c r="J187" s="1" t="s">
        <v>787</v>
      </c>
      <c r="K187" s="13"/>
      <c r="L187" s="42">
        <f>ROUND((C187*$L$4),2)</f>
        <v>0</v>
      </c>
      <c r="M187" s="17" t="e">
        <f t="shared" si="33"/>
        <v>#N/A</v>
      </c>
      <c r="O187" s="1">
        <f t="shared" si="19"/>
        <v>0</v>
      </c>
      <c r="P187" s="64" t="str">
        <f t="shared" si="30"/>
        <v>v1.5</v>
      </c>
      <c r="Q187" s="15" t="e">
        <f t="shared" si="28"/>
        <v>#N/A</v>
      </c>
      <c r="R187" s="17"/>
    </row>
    <row r="188" spans="1:18" ht="15" customHeight="1">
      <c r="A188" s="4">
        <v>471</v>
      </c>
      <c r="B188" s="43" t="s">
        <v>857</v>
      </c>
      <c r="C188" s="62">
        <v>0</v>
      </c>
      <c r="D188" s="1" t="str">
        <f t="shared" si="26"/>
        <v>* Select The Reporting Period Here*</v>
      </c>
      <c r="E188" s="11">
        <f t="shared" si="31"/>
        <v>40770</v>
      </c>
      <c r="F188" s="11">
        <f t="shared" si="32"/>
        <v>40770</v>
      </c>
      <c r="G188" s="1" t="str">
        <f>CONCATENATE(J188," Administrative Fees")</f>
        <v>OVEC Administrative Fees</v>
      </c>
      <c r="H188" s="14">
        <f t="shared" si="27"/>
        <v>0</v>
      </c>
      <c r="I188" s="1" t="str">
        <f t="shared" si="29"/>
        <v>* Select Your Vendor Name Here *</v>
      </c>
      <c r="J188" s="1" t="s">
        <v>850</v>
      </c>
      <c r="K188" s="13"/>
      <c r="L188" s="42">
        <f>ROUND((C188*$L$4),2)</f>
        <v>0</v>
      </c>
      <c r="M188" s="17" t="e">
        <f t="shared" si="33"/>
        <v>#N/A</v>
      </c>
      <c r="O188" s="1">
        <f t="shared" si="19"/>
        <v>0</v>
      </c>
      <c r="P188" s="64" t="str">
        <f t="shared" si="30"/>
        <v>v1.5</v>
      </c>
      <c r="Q188" s="15" t="e">
        <f t="shared" si="28"/>
        <v>#N/A</v>
      </c>
      <c r="R188" s="17"/>
    </row>
    <row r="189" spans="1:18" ht="15" customHeight="1">
      <c r="A189" s="4">
        <v>938</v>
      </c>
      <c r="B189" s="143" t="s">
        <v>76</v>
      </c>
      <c r="C189" s="62">
        <v>0</v>
      </c>
      <c r="D189" s="1" t="str">
        <f t="shared" si="26"/>
        <v>* Select The Reporting Period Here*</v>
      </c>
      <c r="E189" s="11">
        <f t="shared" si="31"/>
        <v>40770</v>
      </c>
      <c r="F189" s="11">
        <f t="shared" si="32"/>
        <v>40770</v>
      </c>
      <c r="G189" s="1" t="str">
        <f t="shared" si="17"/>
        <v>WKEC Administrative Fees</v>
      </c>
      <c r="H189" s="14">
        <f t="shared" si="27"/>
        <v>0</v>
      </c>
      <c r="I189" s="1" t="str">
        <f t="shared" si="29"/>
        <v>* Select Your Vendor Name Here *</v>
      </c>
      <c r="J189" s="1" t="s">
        <v>57</v>
      </c>
      <c r="K189" s="13"/>
      <c r="L189" s="42">
        <f t="shared" si="18"/>
        <v>0</v>
      </c>
      <c r="M189" s="17" t="e">
        <f t="shared" si="33"/>
        <v>#N/A</v>
      </c>
      <c r="O189" s="1">
        <f t="shared" si="19"/>
        <v>0</v>
      </c>
      <c r="P189" s="64" t="str">
        <f t="shared" si="30"/>
        <v>v1.5</v>
      </c>
      <c r="Q189" s="15" t="e">
        <f t="shared" si="28"/>
        <v>#N/A</v>
      </c>
      <c r="R189" s="17"/>
    </row>
    <row r="190" spans="1:18" ht="15" customHeight="1">
      <c r="A190" s="4">
        <v>472</v>
      </c>
      <c r="B190" s="43" t="s">
        <v>765</v>
      </c>
      <c r="C190" s="62">
        <v>0</v>
      </c>
      <c r="D190" s="1" t="str">
        <f t="shared" si="26"/>
        <v>* Select The Reporting Period Here*</v>
      </c>
      <c r="E190" s="11">
        <f t="shared" si="31"/>
        <v>40770</v>
      </c>
      <c r="F190" s="11">
        <f t="shared" si="32"/>
        <v>40770</v>
      </c>
      <c r="G190" s="1" t="str">
        <f t="shared" si="17"/>
        <v>GRREC Administrative Fees</v>
      </c>
      <c r="H190" s="14">
        <f t="shared" si="27"/>
        <v>0</v>
      </c>
      <c r="I190" s="1" t="str">
        <f aca="true" t="shared" si="34" ref="I190:I210">$I$10</f>
        <v>* Select Your Vendor Name Here *</v>
      </c>
      <c r="J190" s="1" t="s">
        <v>786</v>
      </c>
      <c r="K190" s="13"/>
      <c r="L190" s="42">
        <f t="shared" si="18"/>
        <v>0</v>
      </c>
      <c r="M190" s="17" t="e">
        <f t="shared" si="33"/>
        <v>#N/A</v>
      </c>
      <c r="O190" s="1">
        <f t="shared" si="19"/>
        <v>0</v>
      </c>
      <c r="P190" s="64" t="str">
        <f t="shared" si="30"/>
        <v>v1.5</v>
      </c>
      <c r="Q190" s="15" t="e">
        <f t="shared" si="28"/>
        <v>#N/A</v>
      </c>
      <c r="R190" s="17"/>
    </row>
    <row r="191" spans="1:18" ht="15" customHeight="1">
      <c r="A191" s="4">
        <v>475</v>
      </c>
      <c r="B191" s="43" t="s">
        <v>388</v>
      </c>
      <c r="C191" s="62">
        <v>0</v>
      </c>
      <c r="D191" s="1" t="str">
        <f t="shared" si="26"/>
        <v>* Select The Reporting Period Here*</v>
      </c>
      <c r="E191" s="11">
        <f t="shared" si="31"/>
        <v>40770</v>
      </c>
      <c r="F191" s="11">
        <f t="shared" si="32"/>
        <v>40770</v>
      </c>
      <c r="G191" s="1" t="str">
        <f t="shared" si="17"/>
        <v>KPC Administrative Fees</v>
      </c>
      <c r="H191" s="14">
        <f t="shared" si="27"/>
        <v>0</v>
      </c>
      <c r="I191" s="1" t="str">
        <f t="shared" si="34"/>
        <v>* Select Your Vendor Name Here *</v>
      </c>
      <c r="J191" s="1" t="s">
        <v>787</v>
      </c>
      <c r="K191" s="13"/>
      <c r="L191" s="42">
        <f t="shared" si="18"/>
        <v>0</v>
      </c>
      <c r="M191" s="17" t="e">
        <f t="shared" si="25"/>
        <v>#N/A</v>
      </c>
      <c r="O191" s="1">
        <f t="shared" si="19"/>
        <v>0</v>
      </c>
      <c r="P191" s="64" t="str">
        <f t="shared" si="30"/>
        <v>v1.5</v>
      </c>
      <c r="Q191" s="15" t="e">
        <f t="shared" si="28"/>
        <v>#N/A</v>
      </c>
      <c r="R191" s="17"/>
    </row>
    <row r="192" spans="1:18" ht="15" customHeight="1">
      <c r="A192" s="4">
        <v>476</v>
      </c>
      <c r="B192" s="144" t="s">
        <v>77</v>
      </c>
      <c r="C192" s="62">
        <v>0</v>
      </c>
      <c r="D192" s="1" t="str">
        <f t="shared" si="26"/>
        <v>* Select The Reporting Period Here*</v>
      </c>
      <c r="E192" s="11">
        <f t="shared" si="31"/>
        <v>40770</v>
      </c>
      <c r="F192" s="11">
        <f t="shared" si="32"/>
        <v>40770</v>
      </c>
      <c r="G192" s="1" t="str">
        <f>CONCATENATE(J192," Administrative Fees")</f>
        <v>WKEC Administrative Fees</v>
      </c>
      <c r="H192" s="14">
        <f t="shared" si="27"/>
        <v>0</v>
      </c>
      <c r="I192" s="1" t="str">
        <f t="shared" si="34"/>
        <v>* Select Your Vendor Name Here *</v>
      </c>
      <c r="J192" s="1" t="s">
        <v>57</v>
      </c>
      <c r="K192" s="13"/>
      <c r="L192" s="42">
        <f>ROUND((C192*$L$4),2)</f>
        <v>0</v>
      </c>
      <c r="M192" s="17" t="e">
        <f t="shared" si="25"/>
        <v>#N/A</v>
      </c>
      <c r="O192" s="1">
        <f t="shared" si="19"/>
        <v>0</v>
      </c>
      <c r="P192" s="64" t="str">
        <f t="shared" si="30"/>
        <v>v1.5</v>
      </c>
      <c r="Q192" s="15" t="e">
        <f t="shared" si="28"/>
        <v>#N/A</v>
      </c>
      <c r="R192" s="17"/>
    </row>
    <row r="193" spans="1:18" ht="15" customHeight="1">
      <c r="A193" s="4">
        <v>477</v>
      </c>
      <c r="B193" s="43" t="s">
        <v>389</v>
      </c>
      <c r="C193" s="62">
        <v>0</v>
      </c>
      <c r="D193" s="1" t="str">
        <f t="shared" si="26"/>
        <v>* Select The Reporting Period Here*</v>
      </c>
      <c r="E193" s="11">
        <f t="shared" si="31"/>
        <v>40770</v>
      </c>
      <c r="F193" s="11">
        <f t="shared" si="32"/>
        <v>40770</v>
      </c>
      <c r="G193" s="1" t="str">
        <f t="shared" si="17"/>
        <v>KEDC Administrative Fees</v>
      </c>
      <c r="H193" s="14">
        <f t="shared" si="27"/>
        <v>0</v>
      </c>
      <c r="I193" s="1" t="str">
        <f t="shared" si="34"/>
        <v>* Select Your Vendor Name Here *</v>
      </c>
      <c r="J193" s="1" t="s">
        <v>788</v>
      </c>
      <c r="K193" s="13"/>
      <c r="L193" s="42">
        <f t="shared" si="18"/>
        <v>0</v>
      </c>
      <c r="M193" s="17" t="e">
        <f t="shared" si="25"/>
        <v>#N/A</v>
      </c>
      <c r="O193" s="1">
        <f t="shared" si="19"/>
        <v>0</v>
      </c>
      <c r="P193" s="64" t="str">
        <f t="shared" si="30"/>
        <v>v1.5</v>
      </c>
      <c r="Q193" s="15" t="e">
        <f t="shared" si="28"/>
        <v>#N/A</v>
      </c>
      <c r="R193" s="17"/>
    </row>
    <row r="194" spans="1:18" ht="15" customHeight="1">
      <c r="A194" s="4">
        <v>912</v>
      </c>
      <c r="B194" s="43" t="s">
        <v>390</v>
      </c>
      <c r="C194" s="62">
        <v>0</v>
      </c>
      <c r="D194" s="1" t="str">
        <f t="shared" si="26"/>
        <v>* Select The Reporting Period Here*</v>
      </c>
      <c r="E194" s="11">
        <f t="shared" si="31"/>
        <v>40770</v>
      </c>
      <c r="F194" s="11">
        <f t="shared" si="32"/>
        <v>40770</v>
      </c>
      <c r="G194" s="1" t="str">
        <f t="shared" si="17"/>
        <v>KPC Administrative Fees</v>
      </c>
      <c r="H194" s="14">
        <f t="shared" si="27"/>
        <v>0</v>
      </c>
      <c r="I194" s="1" t="str">
        <f t="shared" si="34"/>
        <v>* Select Your Vendor Name Here *</v>
      </c>
      <c r="J194" s="1" t="s">
        <v>787</v>
      </c>
      <c r="K194" s="13"/>
      <c r="L194" s="42">
        <f t="shared" si="18"/>
        <v>0</v>
      </c>
      <c r="M194" s="17" t="e">
        <f t="shared" si="25"/>
        <v>#N/A</v>
      </c>
      <c r="O194" s="1">
        <f t="shared" si="19"/>
        <v>0</v>
      </c>
      <c r="P194" s="64" t="str">
        <f t="shared" si="30"/>
        <v>v1.5</v>
      </c>
      <c r="Q194" s="15" t="e">
        <f t="shared" si="28"/>
        <v>#N/A</v>
      </c>
      <c r="R194" s="17"/>
    </row>
    <row r="195" spans="1:18" ht="15" customHeight="1">
      <c r="A195" s="4">
        <v>478</v>
      </c>
      <c r="B195" s="43" t="s">
        <v>391</v>
      </c>
      <c r="C195" s="62">
        <v>0</v>
      </c>
      <c r="D195" s="1" t="str">
        <f t="shared" si="26"/>
        <v>* Select The Reporting Period Here*</v>
      </c>
      <c r="E195" s="11">
        <f t="shared" si="31"/>
        <v>40770</v>
      </c>
      <c r="F195" s="11">
        <f t="shared" si="32"/>
        <v>40770</v>
      </c>
      <c r="G195" s="1" t="str">
        <f t="shared" si="17"/>
        <v>KPC Administrative Fees</v>
      </c>
      <c r="H195" s="14">
        <f t="shared" si="27"/>
        <v>0</v>
      </c>
      <c r="I195" s="1" t="str">
        <f t="shared" si="34"/>
        <v>* Select Your Vendor Name Here *</v>
      </c>
      <c r="J195" s="1" t="s">
        <v>787</v>
      </c>
      <c r="K195" s="13"/>
      <c r="L195" s="42">
        <f t="shared" si="18"/>
        <v>0</v>
      </c>
      <c r="M195" s="17" t="e">
        <f t="shared" si="25"/>
        <v>#N/A</v>
      </c>
      <c r="O195" s="1">
        <f t="shared" si="19"/>
        <v>0</v>
      </c>
      <c r="P195" s="64" t="str">
        <f t="shared" si="30"/>
        <v>v1.5</v>
      </c>
      <c r="Q195" s="15" t="e">
        <f t="shared" si="28"/>
        <v>#N/A</v>
      </c>
      <c r="R195" s="17"/>
    </row>
    <row r="196" spans="1:18" ht="15" customHeight="1">
      <c r="A196" s="4">
        <v>481</v>
      </c>
      <c r="B196" s="43" t="s">
        <v>392</v>
      </c>
      <c r="C196" s="62">
        <v>0</v>
      </c>
      <c r="D196" s="1" t="str">
        <f t="shared" si="26"/>
        <v>* Select The Reporting Period Here*</v>
      </c>
      <c r="E196" s="11">
        <f t="shared" si="31"/>
        <v>40770</v>
      </c>
      <c r="F196" s="11">
        <f t="shared" si="32"/>
        <v>40770</v>
      </c>
      <c r="G196" s="1" t="str">
        <f t="shared" si="17"/>
        <v>NKCES Administrative Fees</v>
      </c>
      <c r="H196" s="14">
        <f t="shared" si="27"/>
        <v>0</v>
      </c>
      <c r="I196" s="1" t="str">
        <f t="shared" si="34"/>
        <v>* Select Your Vendor Name Here *</v>
      </c>
      <c r="J196" s="1" t="s">
        <v>789</v>
      </c>
      <c r="K196" s="13"/>
      <c r="L196" s="42">
        <f t="shared" si="18"/>
        <v>0</v>
      </c>
      <c r="M196" s="17" t="e">
        <f t="shared" si="25"/>
        <v>#N/A</v>
      </c>
      <c r="O196" s="1">
        <f t="shared" si="19"/>
        <v>0</v>
      </c>
      <c r="P196" s="64" t="str">
        <f t="shared" si="30"/>
        <v>v1.5</v>
      </c>
      <c r="Q196" s="15" t="e">
        <f t="shared" si="28"/>
        <v>#N/A</v>
      </c>
      <c r="R196" s="17"/>
    </row>
    <row r="197" spans="1:18" ht="15" customHeight="1">
      <c r="A197" s="4">
        <v>485</v>
      </c>
      <c r="B197" s="43" t="s">
        <v>393</v>
      </c>
      <c r="C197" s="62">
        <v>0</v>
      </c>
      <c r="D197" s="1" t="str">
        <f t="shared" si="26"/>
        <v>* Select The Reporting Period Here*</v>
      </c>
      <c r="E197" s="11">
        <f t="shared" si="31"/>
        <v>40770</v>
      </c>
      <c r="F197" s="11">
        <f t="shared" si="32"/>
        <v>40770</v>
      </c>
      <c r="G197" s="1" t="str">
        <f t="shared" si="17"/>
        <v>KEDC Administrative Fees</v>
      </c>
      <c r="H197" s="14">
        <f t="shared" si="27"/>
        <v>0</v>
      </c>
      <c r="I197" s="1" t="str">
        <f t="shared" si="34"/>
        <v>* Select Your Vendor Name Here *</v>
      </c>
      <c r="J197" s="1" t="s">
        <v>788</v>
      </c>
      <c r="K197" s="13"/>
      <c r="L197" s="42">
        <f t="shared" si="18"/>
        <v>0</v>
      </c>
      <c r="M197" s="17" t="e">
        <f t="shared" si="25"/>
        <v>#N/A</v>
      </c>
      <c r="O197" s="1">
        <f t="shared" si="19"/>
        <v>0</v>
      </c>
      <c r="P197" s="64" t="str">
        <f t="shared" si="30"/>
        <v>v1.5</v>
      </c>
      <c r="Q197" s="15" t="e">
        <f t="shared" si="28"/>
        <v>#N/A</v>
      </c>
      <c r="R197" s="17"/>
    </row>
    <row r="198" spans="1:18" ht="15" customHeight="1">
      <c r="A198" s="4">
        <v>491</v>
      </c>
      <c r="B198" s="43" t="s">
        <v>394</v>
      </c>
      <c r="C198" s="62">
        <v>0</v>
      </c>
      <c r="D198" s="1" t="str">
        <f t="shared" si="26"/>
        <v>* Select The Reporting Period Here*</v>
      </c>
      <c r="E198" s="11">
        <f t="shared" si="31"/>
        <v>40770</v>
      </c>
      <c r="F198" s="11">
        <f t="shared" si="32"/>
        <v>40770</v>
      </c>
      <c r="G198" s="1" t="str">
        <f t="shared" si="17"/>
        <v>KEDC Administrative Fees</v>
      </c>
      <c r="H198" s="14">
        <f t="shared" si="27"/>
        <v>0</v>
      </c>
      <c r="I198" s="1" t="str">
        <f t="shared" si="34"/>
        <v>* Select Your Vendor Name Here *</v>
      </c>
      <c r="J198" s="1" t="s">
        <v>788</v>
      </c>
      <c r="K198" s="13"/>
      <c r="L198" s="42">
        <f t="shared" si="18"/>
        <v>0</v>
      </c>
      <c r="M198" s="17" t="e">
        <f t="shared" si="25"/>
        <v>#N/A</v>
      </c>
      <c r="O198" s="1">
        <f t="shared" si="19"/>
        <v>0</v>
      </c>
      <c r="P198" s="64" t="str">
        <f t="shared" si="30"/>
        <v>v1.5</v>
      </c>
      <c r="Q198" s="15" t="e">
        <f t="shared" si="28"/>
        <v>#N/A</v>
      </c>
      <c r="R198" s="17"/>
    </row>
    <row r="199" spans="1:18" ht="15" customHeight="1">
      <c r="A199" s="4">
        <v>812</v>
      </c>
      <c r="B199" s="43" t="s">
        <v>262</v>
      </c>
      <c r="C199" s="62">
        <v>0</v>
      </c>
      <c r="D199" s="1" t="str">
        <f t="shared" si="26"/>
        <v>* Select The Reporting Period Here*</v>
      </c>
      <c r="E199" s="11">
        <f t="shared" si="31"/>
        <v>40770</v>
      </c>
      <c r="F199" s="11">
        <f t="shared" si="32"/>
        <v>40770</v>
      </c>
      <c r="G199" s="1" t="str">
        <f t="shared" si="17"/>
        <v>KEDC Administrative Fees</v>
      </c>
      <c r="H199" s="14">
        <f t="shared" si="27"/>
        <v>0</v>
      </c>
      <c r="I199" s="1" t="str">
        <f t="shared" si="34"/>
        <v>* Select Your Vendor Name Here *</v>
      </c>
      <c r="J199" s="1" t="s">
        <v>788</v>
      </c>
      <c r="K199" s="13"/>
      <c r="L199" s="42">
        <f t="shared" si="18"/>
        <v>0</v>
      </c>
      <c r="M199" s="17" t="e">
        <f>CONCATENATE(H199," ",Q199," ",J199)</f>
        <v>#N/A</v>
      </c>
      <c r="O199" s="1">
        <f t="shared" si="19"/>
        <v>0</v>
      </c>
      <c r="P199" s="64" t="str">
        <f t="shared" si="30"/>
        <v>v1.5</v>
      </c>
      <c r="Q199" s="15" t="e">
        <f t="shared" si="28"/>
        <v>#N/A</v>
      </c>
      <c r="R199" s="17"/>
    </row>
    <row r="200" spans="1:18" ht="15" customHeight="1">
      <c r="A200" s="4">
        <v>493</v>
      </c>
      <c r="B200" s="43" t="s">
        <v>270</v>
      </c>
      <c r="C200" s="62">
        <v>0</v>
      </c>
      <c r="D200" s="1" t="str">
        <f t="shared" si="26"/>
        <v>* Select The Reporting Period Here*</v>
      </c>
      <c r="E200" s="11">
        <f t="shared" si="31"/>
        <v>40770</v>
      </c>
      <c r="F200" s="11">
        <f t="shared" si="32"/>
        <v>40770</v>
      </c>
      <c r="G200" s="1" t="str">
        <f t="shared" si="17"/>
        <v>SESC Administrative Fees</v>
      </c>
      <c r="H200" s="14">
        <f t="shared" si="27"/>
        <v>0</v>
      </c>
      <c r="I200" s="1" t="str">
        <f t="shared" si="34"/>
        <v>* Select Your Vendor Name Here *</v>
      </c>
      <c r="J200" s="1" t="s">
        <v>790</v>
      </c>
      <c r="K200" s="13"/>
      <c r="L200" s="42">
        <f t="shared" si="18"/>
        <v>0</v>
      </c>
      <c r="M200" s="17" t="e">
        <f t="shared" si="25"/>
        <v>#N/A</v>
      </c>
      <c r="O200" s="1">
        <f t="shared" si="19"/>
        <v>0</v>
      </c>
      <c r="P200" s="64" t="str">
        <f t="shared" si="30"/>
        <v>v1.5</v>
      </c>
      <c r="Q200" s="15" t="e">
        <f t="shared" si="28"/>
        <v>#N/A</v>
      </c>
      <c r="R200" s="17"/>
    </row>
    <row r="201" spans="1:18" ht="15" customHeight="1">
      <c r="A201" s="4">
        <v>903</v>
      </c>
      <c r="B201" s="43" t="s">
        <v>763</v>
      </c>
      <c r="C201" s="62">
        <v>0</v>
      </c>
      <c r="D201" s="1" t="str">
        <f t="shared" si="26"/>
        <v>* Select The Reporting Period Here*</v>
      </c>
      <c r="E201" s="11">
        <f t="shared" si="31"/>
        <v>40770</v>
      </c>
      <c r="F201" s="11">
        <f t="shared" si="32"/>
        <v>40770</v>
      </c>
      <c r="G201" s="1" t="str">
        <f t="shared" si="17"/>
        <v>KPC Administrative Fees</v>
      </c>
      <c r="H201" s="14">
        <f t="shared" si="27"/>
        <v>0</v>
      </c>
      <c r="I201" s="1" t="str">
        <f t="shared" si="34"/>
        <v>* Select Your Vendor Name Here *</v>
      </c>
      <c r="J201" s="1" t="s">
        <v>787</v>
      </c>
      <c r="K201" s="13"/>
      <c r="L201" s="42">
        <f t="shared" si="18"/>
        <v>0</v>
      </c>
      <c r="M201" s="17" t="e">
        <f t="shared" si="25"/>
        <v>#N/A</v>
      </c>
      <c r="O201" s="1">
        <f t="shared" si="19"/>
        <v>0</v>
      </c>
      <c r="P201" s="64" t="str">
        <f t="shared" si="30"/>
        <v>v1.5</v>
      </c>
      <c r="Q201" s="15" t="e">
        <f t="shared" si="28"/>
        <v>#N/A</v>
      </c>
      <c r="R201" s="17"/>
    </row>
    <row r="202" spans="1:18" ht="15" customHeight="1">
      <c r="A202" s="4">
        <v>495</v>
      </c>
      <c r="B202" s="43" t="s">
        <v>395</v>
      </c>
      <c r="C202" s="62">
        <v>0</v>
      </c>
      <c r="D202" s="1" t="str">
        <f t="shared" si="26"/>
        <v>* Select The Reporting Period Here*</v>
      </c>
      <c r="E202" s="11">
        <f t="shared" si="31"/>
        <v>40770</v>
      </c>
      <c r="F202" s="11">
        <f t="shared" si="32"/>
        <v>40770</v>
      </c>
      <c r="G202" s="1" t="str">
        <f t="shared" si="17"/>
        <v>SESC Administrative Fees</v>
      </c>
      <c r="H202" s="14">
        <f t="shared" si="27"/>
        <v>0</v>
      </c>
      <c r="I202" s="1" t="str">
        <f t="shared" si="34"/>
        <v>* Select Your Vendor Name Here *</v>
      </c>
      <c r="J202" s="1" t="s">
        <v>790</v>
      </c>
      <c r="K202" s="13"/>
      <c r="L202" s="42">
        <f t="shared" si="18"/>
        <v>0</v>
      </c>
      <c r="M202" s="17" t="e">
        <f t="shared" si="25"/>
        <v>#N/A</v>
      </c>
      <c r="O202" s="1">
        <f t="shared" si="19"/>
        <v>0</v>
      </c>
      <c r="P202" s="64" t="str">
        <f t="shared" si="30"/>
        <v>v1.5</v>
      </c>
      <c r="Q202" s="15" t="e">
        <f t="shared" si="28"/>
        <v>#N/A</v>
      </c>
      <c r="R202" s="17"/>
    </row>
    <row r="203" spans="1:18" ht="15" customHeight="1">
      <c r="A203" s="4">
        <v>501</v>
      </c>
      <c r="B203" s="43" t="s">
        <v>396</v>
      </c>
      <c r="C203" s="62">
        <v>0</v>
      </c>
      <c r="D203" s="1" t="str">
        <f t="shared" si="26"/>
        <v>* Select The Reporting Period Here*</v>
      </c>
      <c r="E203" s="11">
        <f t="shared" si="31"/>
        <v>40770</v>
      </c>
      <c r="F203" s="11">
        <f t="shared" si="32"/>
        <v>40770</v>
      </c>
      <c r="G203" s="1" t="str">
        <f t="shared" si="17"/>
        <v>SESC Administrative Fees</v>
      </c>
      <c r="H203" s="14">
        <f t="shared" si="27"/>
        <v>0</v>
      </c>
      <c r="I203" s="1" t="str">
        <f t="shared" si="34"/>
        <v>* Select Your Vendor Name Here *</v>
      </c>
      <c r="J203" s="1" t="s">
        <v>790</v>
      </c>
      <c r="K203" s="13"/>
      <c r="L203" s="42">
        <f t="shared" si="18"/>
        <v>0</v>
      </c>
      <c r="M203" s="17" t="e">
        <f t="shared" si="25"/>
        <v>#N/A</v>
      </c>
      <c r="O203" s="1">
        <f t="shared" si="19"/>
        <v>0</v>
      </c>
      <c r="P203" s="64" t="str">
        <f t="shared" si="30"/>
        <v>v1.5</v>
      </c>
      <c r="Q203" s="15" t="e">
        <f t="shared" si="28"/>
        <v>#N/A</v>
      </c>
      <c r="R203" s="17"/>
    </row>
    <row r="204" spans="1:18" ht="15" customHeight="1">
      <c r="A204" s="4">
        <v>502</v>
      </c>
      <c r="B204" s="43" t="s">
        <v>397</v>
      </c>
      <c r="C204" s="62">
        <v>0</v>
      </c>
      <c r="D204" s="1" t="str">
        <f t="shared" si="26"/>
        <v>* Select The Reporting Period Here*</v>
      </c>
      <c r="E204" s="11">
        <f t="shared" si="31"/>
        <v>40770</v>
      </c>
      <c r="F204" s="11">
        <f t="shared" si="32"/>
        <v>40770</v>
      </c>
      <c r="G204" s="1" t="str">
        <f t="shared" si="17"/>
        <v>KEDC Administrative Fees</v>
      </c>
      <c r="H204" s="14">
        <f t="shared" si="27"/>
        <v>0</v>
      </c>
      <c r="I204" s="1" t="str">
        <f t="shared" si="34"/>
        <v>* Select Your Vendor Name Here *</v>
      </c>
      <c r="J204" s="1" t="s">
        <v>788</v>
      </c>
      <c r="K204" s="13"/>
      <c r="L204" s="42">
        <f t="shared" si="18"/>
        <v>0</v>
      </c>
      <c r="M204" s="17" t="e">
        <f t="shared" si="25"/>
        <v>#N/A</v>
      </c>
      <c r="O204" s="1">
        <f t="shared" si="19"/>
        <v>0</v>
      </c>
      <c r="P204" s="64" t="str">
        <f t="shared" si="30"/>
        <v>v1.5</v>
      </c>
      <c r="Q204" s="15" t="e">
        <f t="shared" si="28"/>
        <v>#N/A</v>
      </c>
      <c r="R204" s="17"/>
    </row>
    <row r="205" spans="1:18" ht="15" customHeight="1">
      <c r="A205" s="4">
        <v>505</v>
      </c>
      <c r="B205" s="43" t="s">
        <v>398</v>
      </c>
      <c r="C205" s="62">
        <v>0</v>
      </c>
      <c r="D205" s="1" t="str">
        <f t="shared" si="26"/>
        <v>* Select The Reporting Period Here*</v>
      </c>
      <c r="E205" s="11">
        <f t="shared" si="31"/>
        <v>40770</v>
      </c>
      <c r="F205" s="11">
        <f t="shared" si="32"/>
        <v>40770</v>
      </c>
      <c r="G205" s="1" t="str">
        <f t="shared" si="17"/>
        <v>KEDC Administrative Fees</v>
      </c>
      <c r="H205" s="14">
        <f t="shared" si="27"/>
        <v>0</v>
      </c>
      <c r="I205" s="1" t="str">
        <f t="shared" si="34"/>
        <v>* Select Your Vendor Name Here *</v>
      </c>
      <c r="J205" s="1" t="s">
        <v>788</v>
      </c>
      <c r="K205" s="13"/>
      <c r="L205" s="42">
        <f t="shared" si="18"/>
        <v>0</v>
      </c>
      <c r="M205" s="17" t="e">
        <f t="shared" si="25"/>
        <v>#N/A</v>
      </c>
      <c r="O205" s="1">
        <f t="shared" si="19"/>
        <v>0</v>
      </c>
      <c r="P205" s="64" t="str">
        <f t="shared" si="30"/>
        <v>v1.5</v>
      </c>
      <c r="Q205" s="15" t="e">
        <f t="shared" si="28"/>
        <v>#N/A</v>
      </c>
      <c r="R205" s="17"/>
    </row>
    <row r="206" spans="1:18" ht="15" customHeight="1">
      <c r="A206" s="4">
        <v>511</v>
      </c>
      <c r="B206" s="43" t="s">
        <v>399</v>
      </c>
      <c r="C206" s="62">
        <v>0</v>
      </c>
      <c r="D206" s="1" t="str">
        <f t="shared" si="26"/>
        <v>* Select The Reporting Period Here*</v>
      </c>
      <c r="E206" s="11">
        <f t="shared" si="31"/>
        <v>40770</v>
      </c>
      <c r="F206" s="11">
        <f t="shared" si="32"/>
        <v>40770</v>
      </c>
      <c r="G206" s="1" t="str">
        <f t="shared" si="17"/>
        <v>SESC Administrative Fees</v>
      </c>
      <c r="H206" s="14">
        <f t="shared" si="27"/>
        <v>0</v>
      </c>
      <c r="I206" s="1" t="str">
        <f t="shared" si="34"/>
        <v>* Select Your Vendor Name Here *</v>
      </c>
      <c r="J206" s="1" t="s">
        <v>790</v>
      </c>
      <c r="K206" s="13"/>
      <c r="L206" s="42">
        <f t="shared" si="18"/>
        <v>0</v>
      </c>
      <c r="M206" s="17" t="e">
        <f t="shared" si="25"/>
        <v>#N/A</v>
      </c>
      <c r="O206" s="1">
        <f t="shared" si="19"/>
        <v>0</v>
      </c>
      <c r="P206" s="64" t="str">
        <f t="shared" si="30"/>
        <v>v1.5</v>
      </c>
      <c r="Q206" s="15" t="e">
        <f t="shared" si="28"/>
        <v>#N/A</v>
      </c>
      <c r="R206" s="17"/>
    </row>
    <row r="207" spans="1:18" ht="15" customHeight="1">
      <c r="A207" s="4">
        <v>515</v>
      </c>
      <c r="B207" s="43" t="s">
        <v>400</v>
      </c>
      <c r="C207" s="62">
        <v>0</v>
      </c>
      <c r="D207" s="1" t="str">
        <f t="shared" si="26"/>
        <v>* Select The Reporting Period Here*</v>
      </c>
      <c r="E207" s="11">
        <f t="shared" si="31"/>
        <v>40770</v>
      </c>
      <c r="F207" s="11">
        <f t="shared" si="32"/>
        <v>40770</v>
      </c>
      <c r="G207" s="1" t="str">
        <f t="shared" si="17"/>
        <v>KEDC Administrative Fees</v>
      </c>
      <c r="H207" s="14">
        <f t="shared" si="27"/>
        <v>0</v>
      </c>
      <c r="I207" s="1" t="str">
        <f t="shared" si="34"/>
        <v>* Select Your Vendor Name Here *</v>
      </c>
      <c r="J207" s="1" t="s">
        <v>788</v>
      </c>
      <c r="K207" s="13"/>
      <c r="L207" s="42">
        <f t="shared" si="18"/>
        <v>0</v>
      </c>
      <c r="M207" s="17" t="e">
        <f t="shared" si="25"/>
        <v>#N/A</v>
      </c>
      <c r="O207" s="1">
        <f t="shared" si="19"/>
        <v>0</v>
      </c>
      <c r="P207" s="64" t="str">
        <f t="shared" si="30"/>
        <v>v1.5</v>
      </c>
      <c r="Q207" s="15" t="e">
        <f t="shared" si="28"/>
        <v>#N/A</v>
      </c>
      <c r="R207" s="17"/>
    </row>
    <row r="208" spans="1:18" ht="15" customHeight="1">
      <c r="A208" s="4">
        <v>521</v>
      </c>
      <c r="B208" s="43" t="s">
        <v>401</v>
      </c>
      <c r="C208" s="62">
        <v>0</v>
      </c>
      <c r="D208" s="1" t="str">
        <f t="shared" si="26"/>
        <v>* Select The Reporting Period Here*</v>
      </c>
      <c r="E208" s="11">
        <f t="shared" si="31"/>
        <v>40770</v>
      </c>
      <c r="F208" s="11">
        <f t="shared" si="32"/>
        <v>40770</v>
      </c>
      <c r="G208" s="1" t="str">
        <f t="shared" si="17"/>
        <v>SESC Administrative Fees</v>
      </c>
      <c r="H208" s="14">
        <f t="shared" si="27"/>
        <v>0</v>
      </c>
      <c r="I208" s="1" t="str">
        <f t="shared" si="34"/>
        <v>* Select Your Vendor Name Here *</v>
      </c>
      <c r="J208" s="1" t="s">
        <v>790</v>
      </c>
      <c r="K208" s="13"/>
      <c r="L208" s="42">
        <f t="shared" si="18"/>
        <v>0</v>
      </c>
      <c r="M208" s="17" t="e">
        <f t="shared" si="25"/>
        <v>#N/A</v>
      </c>
      <c r="O208" s="1">
        <f t="shared" si="19"/>
        <v>0</v>
      </c>
      <c r="P208" s="64" t="str">
        <f t="shared" si="30"/>
        <v>v1.5</v>
      </c>
      <c r="Q208" s="15" t="e">
        <f t="shared" si="28"/>
        <v>#N/A</v>
      </c>
      <c r="R208" s="17"/>
    </row>
    <row r="209" spans="1:18" ht="15" customHeight="1">
      <c r="A209" s="4">
        <v>522</v>
      </c>
      <c r="B209" s="43" t="s">
        <v>402</v>
      </c>
      <c r="C209" s="62">
        <v>0</v>
      </c>
      <c r="D209" s="1" t="str">
        <f t="shared" si="26"/>
        <v>* Select The Reporting Period Here*</v>
      </c>
      <c r="E209" s="11">
        <f t="shared" si="31"/>
        <v>40770</v>
      </c>
      <c r="F209" s="11">
        <f t="shared" si="32"/>
        <v>40770</v>
      </c>
      <c r="G209" s="1" t="str">
        <f t="shared" si="17"/>
        <v>KEDC Administrative Fees</v>
      </c>
      <c r="H209" s="14">
        <f t="shared" si="27"/>
        <v>0</v>
      </c>
      <c r="I209" s="1" t="str">
        <f t="shared" si="34"/>
        <v>* Select Your Vendor Name Here *</v>
      </c>
      <c r="J209" s="1" t="s">
        <v>788</v>
      </c>
      <c r="K209" s="13"/>
      <c r="L209" s="42">
        <f t="shared" si="18"/>
        <v>0</v>
      </c>
      <c r="M209" s="17" t="e">
        <f t="shared" si="25"/>
        <v>#N/A</v>
      </c>
      <c r="O209" s="1">
        <f t="shared" si="19"/>
        <v>0</v>
      </c>
      <c r="P209" s="64" t="str">
        <f t="shared" si="30"/>
        <v>v1.5</v>
      </c>
      <c r="Q209" s="15" t="e">
        <f t="shared" si="28"/>
        <v>#N/A</v>
      </c>
      <c r="R209" s="17"/>
    </row>
    <row r="210" spans="1:18" ht="15" customHeight="1">
      <c r="A210" s="4">
        <v>523</v>
      </c>
      <c r="B210" s="43" t="s">
        <v>403</v>
      </c>
      <c r="C210" s="62">
        <v>0</v>
      </c>
      <c r="D210" s="1" t="str">
        <f t="shared" si="26"/>
        <v>* Select The Reporting Period Here*</v>
      </c>
      <c r="E210" s="11">
        <f t="shared" si="31"/>
        <v>40770</v>
      </c>
      <c r="F210" s="11">
        <f t="shared" si="32"/>
        <v>40770</v>
      </c>
      <c r="G210" s="1" t="str">
        <f t="shared" si="17"/>
        <v>GRREC Administrative Fees</v>
      </c>
      <c r="H210" s="14">
        <f t="shared" si="27"/>
        <v>0</v>
      </c>
      <c r="I210" s="1" t="str">
        <f t="shared" si="34"/>
        <v>* Select Your Vendor Name Here *</v>
      </c>
      <c r="J210" s="1" t="s">
        <v>786</v>
      </c>
      <c r="K210" s="13"/>
      <c r="L210" s="42">
        <f t="shared" si="18"/>
        <v>0</v>
      </c>
      <c r="M210" s="17" t="e">
        <f t="shared" si="25"/>
        <v>#N/A</v>
      </c>
      <c r="O210" s="1">
        <f t="shared" si="19"/>
        <v>0</v>
      </c>
      <c r="P210" s="64" t="str">
        <f t="shared" si="30"/>
        <v>v1.5</v>
      </c>
      <c r="Q210" s="15" t="e">
        <f t="shared" si="28"/>
        <v>#N/A</v>
      </c>
      <c r="R210" s="17"/>
    </row>
    <row r="211" spans="1:18" ht="15" customHeight="1">
      <c r="A211" s="4">
        <v>703</v>
      </c>
      <c r="B211" s="43" t="s">
        <v>779</v>
      </c>
      <c r="C211" s="62">
        <v>0</v>
      </c>
      <c r="D211" s="1" t="str">
        <f t="shared" si="26"/>
        <v>* Select The Reporting Period Here*</v>
      </c>
      <c r="E211" s="11">
        <f t="shared" si="31"/>
        <v>40770</v>
      </c>
      <c r="F211" s="11">
        <f t="shared" si="32"/>
        <v>40770</v>
      </c>
      <c r="G211" s="1" t="str">
        <f t="shared" si="17"/>
        <v>SESC Administrative Fees</v>
      </c>
      <c r="H211" s="14">
        <f t="shared" si="27"/>
        <v>0</v>
      </c>
      <c r="I211" s="1" t="str">
        <f aca="true" t="shared" si="35" ref="I211:I280">$I$10</f>
        <v>* Select Your Vendor Name Here *</v>
      </c>
      <c r="J211" s="1" t="s">
        <v>790</v>
      </c>
      <c r="K211" s="13"/>
      <c r="L211" s="42">
        <f t="shared" si="18"/>
        <v>0</v>
      </c>
      <c r="M211" s="17" t="e">
        <f t="shared" si="25"/>
        <v>#N/A</v>
      </c>
      <c r="O211" s="1">
        <f t="shared" si="19"/>
        <v>0</v>
      </c>
      <c r="P211" s="64" t="str">
        <f t="shared" si="30"/>
        <v>v1.5</v>
      </c>
      <c r="Q211" s="15" t="e">
        <f t="shared" si="28"/>
        <v>#N/A</v>
      </c>
      <c r="R211" s="17"/>
    </row>
    <row r="212" spans="1:18" ht="15" customHeight="1">
      <c r="A212" s="4">
        <v>524</v>
      </c>
      <c r="B212" s="43" t="s">
        <v>404</v>
      </c>
      <c r="C212" s="62">
        <v>0</v>
      </c>
      <c r="D212" s="1" t="str">
        <f t="shared" si="26"/>
        <v>* Select The Reporting Period Here*</v>
      </c>
      <c r="E212" s="11">
        <f t="shared" si="31"/>
        <v>40770</v>
      </c>
      <c r="F212" s="11">
        <f t="shared" si="32"/>
        <v>40770</v>
      </c>
      <c r="G212" s="1" t="str">
        <f t="shared" si="17"/>
        <v>SESC Administrative Fees</v>
      </c>
      <c r="H212" s="14">
        <f t="shared" si="27"/>
        <v>0</v>
      </c>
      <c r="I212" s="1" t="str">
        <f t="shared" si="35"/>
        <v>* Select Your Vendor Name Here *</v>
      </c>
      <c r="J212" s="1" t="s">
        <v>790</v>
      </c>
      <c r="K212" s="13"/>
      <c r="L212" s="42">
        <f t="shared" si="18"/>
        <v>0</v>
      </c>
      <c r="M212" s="17" t="e">
        <f t="shared" si="25"/>
        <v>#N/A</v>
      </c>
      <c r="O212" s="1">
        <f t="shared" si="19"/>
        <v>0</v>
      </c>
      <c r="P212" s="64" t="str">
        <f t="shared" si="30"/>
        <v>v1.5</v>
      </c>
      <c r="Q212" s="15" t="e">
        <f t="shared" si="28"/>
        <v>#N/A</v>
      </c>
      <c r="R212" s="17"/>
    </row>
    <row r="213" spans="1:18" ht="15" customHeight="1">
      <c r="A213" s="65">
        <v>925</v>
      </c>
      <c r="B213" s="43" t="s">
        <v>263</v>
      </c>
      <c r="C213" s="62">
        <v>0</v>
      </c>
      <c r="D213" s="1" t="str">
        <f t="shared" si="26"/>
        <v>* Select The Reporting Period Here*</v>
      </c>
      <c r="E213" s="11">
        <f t="shared" si="31"/>
        <v>40770</v>
      </c>
      <c r="F213" s="11">
        <f t="shared" si="32"/>
        <v>40770</v>
      </c>
      <c r="G213" s="1" t="str">
        <f>CONCATENATE(J213," Administrative Fees")</f>
        <v>KPC Administrative Fees</v>
      </c>
      <c r="H213" s="14">
        <f t="shared" si="27"/>
        <v>0</v>
      </c>
      <c r="I213" s="1" t="str">
        <f t="shared" si="35"/>
        <v>* Select Your Vendor Name Here *</v>
      </c>
      <c r="J213" s="1" t="s">
        <v>787</v>
      </c>
      <c r="K213" s="13"/>
      <c r="L213" s="42">
        <f>ROUND((C213*$L$4),2)</f>
        <v>0</v>
      </c>
      <c r="M213" s="17" t="e">
        <f>CONCATENATE(H213," ",Q213," ",J213)</f>
        <v>#N/A</v>
      </c>
      <c r="O213" s="1">
        <f aca="true" t="shared" si="36" ref="O213:O282">($B$4)</f>
        <v>0</v>
      </c>
      <c r="P213" s="64" t="str">
        <f t="shared" si="30"/>
        <v>v1.5</v>
      </c>
      <c r="Q213" s="15" t="e">
        <f t="shared" si="28"/>
        <v>#N/A</v>
      </c>
      <c r="R213" s="17"/>
    </row>
    <row r="214" spans="1:18" ht="15" customHeight="1">
      <c r="A214" s="4">
        <v>525</v>
      </c>
      <c r="B214" s="43" t="s">
        <v>405</v>
      </c>
      <c r="C214" s="62">
        <v>0</v>
      </c>
      <c r="D214" s="1" t="str">
        <f t="shared" si="26"/>
        <v>* Select The Reporting Period Here*</v>
      </c>
      <c r="E214" s="11">
        <f t="shared" si="31"/>
        <v>40770</v>
      </c>
      <c r="F214" s="11">
        <f t="shared" si="32"/>
        <v>40770</v>
      </c>
      <c r="G214" s="1" t="str">
        <f aca="true" t="shared" si="37" ref="G214:G249">CONCATENATE(J214," Administrative Fees")</f>
        <v>KPC Administrative Fees</v>
      </c>
      <c r="H214" s="14">
        <f t="shared" si="27"/>
        <v>0</v>
      </c>
      <c r="I214" s="1" t="str">
        <f t="shared" si="35"/>
        <v>* Select Your Vendor Name Here *</v>
      </c>
      <c r="J214" s="1" t="s">
        <v>787</v>
      </c>
      <c r="K214" s="13"/>
      <c r="L214" s="42">
        <f aca="true" t="shared" si="38" ref="L214:L249">ROUND((C214*$L$4),2)</f>
        <v>0</v>
      </c>
      <c r="M214" s="17" t="e">
        <f t="shared" si="25"/>
        <v>#N/A</v>
      </c>
      <c r="O214" s="1">
        <f t="shared" si="36"/>
        <v>0</v>
      </c>
      <c r="P214" s="64" t="str">
        <f t="shared" si="30"/>
        <v>v1.5</v>
      </c>
      <c r="Q214" s="15" t="e">
        <f t="shared" si="28"/>
        <v>#N/A</v>
      </c>
      <c r="R214" s="17"/>
    </row>
    <row r="215" spans="1:18" ht="15" customHeight="1">
      <c r="A215" s="4">
        <v>953</v>
      </c>
      <c r="B215" s="155" t="s">
        <v>1255</v>
      </c>
      <c r="C215" s="62">
        <v>0</v>
      </c>
      <c r="D215" s="1" t="str">
        <f>$D$10</f>
        <v>* Select The Reporting Period Here*</v>
      </c>
      <c r="E215" s="11">
        <f t="shared" si="31"/>
        <v>40770</v>
      </c>
      <c r="F215" s="11">
        <f t="shared" si="32"/>
        <v>40770</v>
      </c>
      <c r="G215" s="1" t="str">
        <f t="shared" si="37"/>
        <v>KPC Administrative Fees</v>
      </c>
      <c r="H215" s="14">
        <f>$H$10</f>
        <v>0</v>
      </c>
      <c r="I215" s="1" t="str">
        <f>$I$10</f>
        <v>* Select Your Vendor Name Here *</v>
      </c>
      <c r="J215" s="1" t="s">
        <v>787</v>
      </c>
      <c r="K215" s="13"/>
      <c r="L215" s="42">
        <f t="shared" si="38"/>
        <v>0</v>
      </c>
      <c r="M215" s="17" t="e">
        <f t="shared" si="25"/>
        <v>#N/A</v>
      </c>
      <c r="O215" s="1">
        <f t="shared" si="36"/>
        <v>0</v>
      </c>
      <c r="P215" s="64" t="str">
        <f t="shared" si="30"/>
        <v>v1.5</v>
      </c>
      <c r="Q215" s="15" t="e">
        <f>$Q$10</f>
        <v>#N/A</v>
      </c>
      <c r="R215" s="17"/>
    </row>
    <row r="216" spans="1:18" ht="15" customHeight="1">
      <c r="A216" s="65">
        <v>531</v>
      </c>
      <c r="B216" s="43" t="s">
        <v>769</v>
      </c>
      <c r="C216" s="62">
        <v>0</v>
      </c>
      <c r="D216" s="1" t="str">
        <f t="shared" si="26"/>
        <v>* Select The Reporting Period Here*</v>
      </c>
      <c r="E216" s="11">
        <f t="shared" si="31"/>
        <v>40770</v>
      </c>
      <c r="F216" s="11">
        <f t="shared" si="32"/>
        <v>40770</v>
      </c>
      <c r="G216" s="1" t="str">
        <f t="shared" si="37"/>
        <v>OVEC Administrative Fees</v>
      </c>
      <c r="H216" s="14">
        <f t="shared" si="27"/>
        <v>0</v>
      </c>
      <c r="I216" s="1" t="str">
        <f t="shared" si="35"/>
        <v>* Select Your Vendor Name Here *</v>
      </c>
      <c r="J216" s="1" t="s">
        <v>850</v>
      </c>
      <c r="K216" s="13"/>
      <c r="L216" s="42">
        <f t="shared" si="38"/>
        <v>0</v>
      </c>
      <c r="M216" s="17" t="e">
        <f>CONCATENATE(H216," ",Q216," ",J216)</f>
        <v>#N/A</v>
      </c>
      <c r="O216" s="1">
        <f t="shared" si="36"/>
        <v>0</v>
      </c>
      <c r="P216" s="64" t="str">
        <f t="shared" si="30"/>
        <v>v1.5</v>
      </c>
      <c r="Q216" s="15" t="e">
        <f t="shared" si="28"/>
        <v>#N/A</v>
      </c>
      <c r="R216" s="17"/>
    </row>
    <row r="217" spans="1:18" ht="15" customHeight="1">
      <c r="A217" s="4">
        <v>533</v>
      </c>
      <c r="B217" s="43" t="s">
        <v>406</v>
      </c>
      <c r="C217" s="62">
        <v>0</v>
      </c>
      <c r="D217" s="1" t="str">
        <f t="shared" si="26"/>
        <v>* Select The Reporting Period Here*</v>
      </c>
      <c r="E217" s="11">
        <f t="shared" si="31"/>
        <v>40770</v>
      </c>
      <c r="F217" s="11">
        <f t="shared" si="32"/>
        <v>40770</v>
      </c>
      <c r="G217" s="1" t="str">
        <f t="shared" si="37"/>
        <v>NKCES Administrative Fees</v>
      </c>
      <c r="H217" s="14">
        <f t="shared" si="27"/>
        <v>0</v>
      </c>
      <c r="I217" s="1" t="str">
        <f t="shared" si="35"/>
        <v>* Select Your Vendor Name Here *</v>
      </c>
      <c r="J217" s="1" t="s">
        <v>789</v>
      </c>
      <c r="K217" s="13"/>
      <c r="L217" s="42">
        <f t="shared" si="38"/>
        <v>0</v>
      </c>
      <c r="M217" s="17" t="e">
        <f t="shared" si="25"/>
        <v>#N/A</v>
      </c>
      <c r="O217" s="1">
        <f t="shared" si="36"/>
        <v>0</v>
      </c>
      <c r="P217" s="64" t="str">
        <f t="shared" si="30"/>
        <v>v1.5</v>
      </c>
      <c r="Q217" s="15" t="e">
        <f t="shared" si="28"/>
        <v>#N/A</v>
      </c>
      <c r="R217" s="17"/>
    </row>
    <row r="218" spans="1:18" ht="15" customHeight="1">
      <c r="A218" s="4">
        <v>535</v>
      </c>
      <c r="B218" s="43" t="s">
        <v>407</v>
      </c>
      <c r="C218" s="62">
        <v>0</v>
      </c>
      <c r="D218" s="1" t="str">
        <f t="shared" si="26"/>
        <v>* Select The Reporting Period Here*</v>
      </c>
      <c r="E218" s="11">
        <f t="shared" si="31"/>
        <v>40770</v>
      </c>
      <c r="F218" s="11">
        <f t="shared" si="32"/>
        <v>40770</v>
      </c>
      <c r="G218" s="1" t="str">
        <f t="shared" si="37"/>
        <v>GRREC Administrative Fees</v>
      </c>
      <c r="H218" s="14">
        <f t="shared" si="27"/>
        <v>0</v>
      </c>
      <c r="I218" s="1" t="str">
        <f t="shared" si="35"/>
        <v>* Select Your Vendor Name Here *</v>
      </c>
      <c r="J218" s="1" t="s">
        <v>786</v>
      </c>
      <c r="K218" s="13"/>
      <c r="L218" s="42">
        <f t="shared" si="38"/>
        <v>0</v>
      </c>
      <c r="M218" s="17" t="e">
        <f t="shared" si="25"/>
        <v>#N/A</v>
      </c>
      <c r="O218" s="1">
        <f t="shared" si="36"/>
        <v>0</v>
      </c>
      <c r="P218" s="64" t="str">
        <f t="shared" si="30"/>
        <v>v1.5</v>
      </c>
      <c r="Q218" s="15" t="e">
        <f t="shared" si="28"/>
        <v>#N/A</v>
      </c>
      <c r="R218" s="17"/>
    </row>
    <row r="219" spans="1:18" ht="15" customHeight="1">
      <c r="A219" s="4">
        <v>536</v>
      </c>
      <c r="B219" s="43" t="s">
        <v>408</v>
      </c>
      <c r="C219" s="62">
        <v>0</v>
      </c>
      <c r="D219" s="1" t="str">
        <f t="shared" si="26"/>
        <v>* Select The Reporting Period Here*</v>
      </c>
      <c r="E219" s="11">
        <f t="shared" si="31"/>
        <v>40770</v>
      </c>
      <c r="F219" s="11">
        <f t="shared" si="32"/>
        <v>40770</v>
      </c>
      <c r="G219" s="1" t="str">
        <f t="shared" si="37"/>
        <v>SESC Administrative Fees</v>
      </c>
      <c r="H219" s="14">
        <f t="shared" si="27"/>
        <v>0</v>
      </c>
      <c r="I219" s="1" t="str">
        <f t="shared" si="35"/>
        <v>* Select Your Vendor Name Here *</v>
      </c>
      <c r="J219" s="1" t="s">
        <v>790</v>
      </c>
      <c r="K219" s="13"/>
      <c r="L219" s="42">
        <f t="shared" si="38"/>
        <v>0</v>
      </c>
      <c r="M219" s="17" t="e">
        <f t="shared" si="25"/>
        <v>#N/A</v>
      </c>
      <c r="O219" s="1">
        <f t="shared" si="36"/>
        <v>0</v>
      </c>
      <c r="P219" s="64" t="str">
        <f t="shared" si="30"/>
        <v>v1.5</v>
      </c>
      <c r="Q219" s="15" t="e">
        <f t="shared" si="28"/>
        <v>#N/A</v>
      </c>
      <c r="R219" s="17"/>
    </row>
    <row r="220" spans="1:18" ht="15" customHeight="1">
      <c r="A220" s="4">
        <v>921</v>
      </c>
      <c r="B220" s="43" t="s">
        <v>169</v>
      </c>
      <c r="C220" s="62">
        <v>0</v>
      </c>
      <c r="D220" s="1" t="str">
        <f t="shared" si="26"/>
        <v>* Select The Reporting Period Here*</v>
      </c>
      <c r="E220" s="11">
        <f t="shared" si="31"/>
        <v>40770</v>
      </c>
      <c r="F220" s="11">
        <f t="shared" si="32"/>
        <v>40770</v>
      </c>
      <c r="G220" s="1" t="str">
        <f t="shared" si="37"/>
        <v>KPC Administrative Fees</v>
      </c>
      <c r="H220" s="14">
        <f t="shared" si="27"/>
        <v>0</v>
      </c>
      <c r="I220" s="1" t="str">
        <f t="shared" si="35"/>
        <v>* Select Your Vendor Name Here *</v>
      </c>
      <c r="J220" s="1" t="s">
        <v>787</v>
      </c>
      <c r="K220" s="13"/>
      <c r="L220" s="42">
        <f t="shared" si="38"/>
        <v>0</v>
      </c>
      <c r="M220" s="17" t="e">
        <f>CONCATENATE(H220," ",Q220," ",J220)</f>
        <v>#N/A</v>
      </c>
      <c r="O220" s="1">
        <f t="shared" si="36"/>
        <v>0</v>
      </c>
      <c r="P220" s="64" t="str">
        <f t="shared" si="30"/>
        <v>v1.5</v>
      </c>
      <c r="Q220" s="15" t="e">
        <f t="shared" si="28"/>
        <v>#N/A</v>
      </c>
      <c r="R220" s="17"/>
    </row>
    <row r="221" spans="1:18" ht="15" customHeight="1">
      <c r="A221" s="4">
        <v>537</v>
      </c>
      <c r="B221" s="43" t="s">
        <v>409</v>
      </c>
      <c r="C221" s="62">
        <v>0</v>
      </c>
      <c r="D221" s="1" t="str">
        <f t="shared" si="26"/>
        <v>* Select The Reporting Period Here*</v>
      </c>
      <c r="E221" s="11">
        <f aca="true" t="shared" si="39" ref="E221:E289">$E$10</f>
        <v>40770</v>
      </c>
      <c r="F221" s="11">
        <f aca="true" t="shared" si="40" ref="F221:F289">$F$10</f>
        <v>40770</v>
      </c>
      <c r="G221" s="1" t="str">
        <f t="shared" si="37"/>
        <v>NKCES Administrative Fees</v>
      </c>
      <c r="H221" s="14">
        <f t="shared" si="27"/>
        <v>0</v>
      </c>
      <c r="I221" s="1" t="str">
        <f t="shared" si="35"/>
        <v>* Select Your Vendor Name Here *</v>
      </c>
      <c r="J221" s="1" t="s">
        <v>789</v>
      </c>
      <c r="K221" s="13"/>
      <c r="L221" s="42">
        <f t="shared" si="38"/>
        <v>0</v>
      </c>
      <c r="M221" s="17" t="e">
        <f t="shared" si="25"/>
        <v>#N/A</v>
      </c>
      <c r="O221" s="1">
        <f t="shared" si="36"/>
        <v>0</v>
      </c>
      <c r="P221" s="64" t="str">
        <f aca="true" t="shared" si="41" ref="P221:P289">$E$3</f>
        <v>v1.5</v>
      </c>
      <c r="Q221" s="15" t="e">
        <f t="shared" si="28"/>
        <v>#N/A</v>
      </c>
      <c r="R221" s="17"/>
    </row>
    <row r="222" spans="1:18" ht="15" customHeight="1">
      <c r="A222" s="4">
        <v>541</v>
      </c>
      <c r="B222" s="43" t="s">
        <v>83</v>
      </c>
      <c r="C222" s="62">
        <v>0</v>
      </c>
      <c r="D222" s="1" t="str">
        <f t="shared" si="26"/>
        <v>* Select The Reporting Period Here*</v>
      </c>
      <c r="E222" s="11">
        <f t="shared" si="31"/>
        <v>40770</v>
      </c>
      <c r="F222" s="11">
        <f t="shared" si="32"/>
        <v>40770</v>
      </c>
      <c r="G222" s="1" t="str">
        <f>CONCATENATE(J222," Administrative Fees")</f>
        <v>OVEC Administrative Fees</v>
      </c>
      <c r="H222" s="14">
        <f t="shared" si="27"/>
        <v>0</v>
      </c>
      <c r="I222" s="1" t="str">
        <f t="shared" si="35"/>
        <v>* Select Your Vendor Name Here *</v>
      </c>
      <c r="J222" s="1" t="s">
        <v>850</v>
      </c>
      <c r="K222" s="13"/>
      <c r="L222" s="42">
        <f>ROUND((C222*$L$4),2)</f>
        <v>0</v>
      </c>
      <c r="M222" s="17" t="e">
        <f>CONCATENATE(H222," ",Q222," ",J222)</f>
        <v>#N/A</v>
      </c>
      <c r="O222" s="1">
        <f t="shared" si="36"/>
        <v>0</v>
      </c>
      <c r="P222" s="64" t="str">
        <f t="shared" si="30"/>
        <v>v1.5</v>
      </c>
      <c r="Q222" s="15" t="e">
        <f t="shared" si="28"/>
        <v>#N/A</v>
      </c>
      <c r="R222" s="17"/>
    </row>
    <row r="223" spans="1:18" ht="15" customHeight="1">
      <c r="A223" s="4">
        <v>920</v>
      </c>
      <c r="B223" s="43" t="s">
        <v>203</v>
      </c>
      <c r="C223" s="62">
        <v>0</v>
      </c>
      <c r="D223" s="1" t="str">
        <f t="shared" si="26"/>
        <v>* Select The Reporting Period Here*</v>
      </c>
      <c r="E223" s="11">
        <f t="shared" si="31"/>
        <v>40770</v>
      </c>
      <c r="F223" s="11">
        <f t="shared" si="32"/>
        <v>40770</v>
      </c>
      <c r="G223" s="1" t="str">
        <f>CONCATENATE(J223," Administrative Fees")</f>
        <v>KPC Administrative Fees</v>
      </c>
      <c r="H223" s="14">
        <f t="shared" si="27"/>
        <v>0</v>
      </c>
      <c r="I223" s="1" t="str">
        <f t="shared" si="35"/>
        <v>* Select Your Vendor Name Here *</v>
      </c>
      <c r="J223" s="1" t="s">
        <v>787</v>
      </c>
      <c r="K223" s="13"/>
      <c r="L223" s="42">
        <f>ROUND((C223*$L$4),2)</f>
        <v>0</v>
      </c>
      <c r="M223" s="17" t="e">
        <f>CONCATENATE(H223," ",Q223," ",J223)</f>
        <v>#N/A</v>
      </c>
      <c r="O223" s="1">
        <f t="shared" si="36"/>
        <v>0</v>
      </c>
      <c r="P223" s="64" t="str">
        <f t="shared" si="30"/>
        <v>v1.5</v>
      </c>
      <c r="Q223" s="15" t="e">
        <f t="shared" si="28"/>
        <v>#N/A</v>
      </c>
      <c r="R223" s="17"/>
    </row>
    <row r="224" spans="1:18" ht="15" customHeight="1">
      <c r="A224" s="4">
        <v>950</v>
      </c>
      <c r="B224" s="43" t="s">
        <v>889</v>
      </c>
      <c r="C224" s="62">
        <v>0</v>
      </c>
      <c r="D224" s="1" t="str">
        <f t="shared" si="26"/>
        <v>* Select The Reporting Period Here*</v>
      </c>
      <c r="E224" s="11">
        <f t="shared" si="31"/>
        <v>40770</v>
      </c>
      <c r="F224" s="11">
        <f t="shared" si="32"/>
        <v>40770</v>
      </c>
      <c r="G224" s="1" t="str">
        <f>CONCATENATE(J224," Administrative Fees")</f>
        <v>KPC Administrative Fees</v>
      </c>
      <c r="H224" s="14">
        <f t="shared" si="27"/>
        <v>0</v>
      </c>
      <c r="I224" s="1" t="str">
        <f t="shared" si="35"/>
        <v>* Select Your Vendor Name Here *</v>
      </c>
      <c r="J224" s="1" t="s">
        <v>787</v>
      </c>
      <c r="K224" s="13"/>
      <c r="L224" s="42">
        <f>ROUND((C224*$L$4),2)</f>
        <v>0</v>
      </c>
      <c r="M224" s="17" t="e">
        <f>CONCATENATE(H224," ",Q224," ",J224)</f>
        <v>#N/A</v>
      </c>
      <c r="O224" s="1">
        <f t="shared" si="36"/>
        <v>0</v>
      </c>
      <c r="P224" s="64" t="str">
        <f t="shared" si="30"/>
        <v>v1.5</v>
      </c>
      <c r="Q224" s="15" t="e">
        <f t="shared" si="28"/>
        <v>#N/A</v>
      </c>
      <c r="R224" s="17"/>
    </row>
    <row r="225" spans="1:18" ht="15" customHeight="1">
      <c r="A225" s="4">
        <v>904</v>
      </c>
      <c r="B225" s="43" t="s">
        <v>410</v>
      </c>
      <c r="C225" s="62">
        <v>0</v>
      </c>
      <c r="D225" s="1" t="str">
        <f aca="true" t="shared" si="42" ref="D225:D292">$D$10</f>
        <v>* Select The Reporting Period Here*</v>
      </c>
      <c r="E225" s="11">
        <f t="shared" si="39"/>
        <v>40770</v>
      </c>
      <c r="F225" s="11">
        <f t="shared" si="40"/>
        <v>40770</v>
      </c>
      <c r="G225" s="1" t="str">
        <f t="shared" si="37"/>
        <v>KPC Administrative Fees</v>
      </c>
      <c r="H225" s="14">
        <f aca="true" t="shared" si="43" ref="H225:H248">$H$10</f>
        <v>0</v>
      </c>
      <c r="I225" s="1" t="str">
        <f t="shared" si="35"/>
        <v>* Select Your Vendor Name Here *</v>
      </c>
      <c r="J225" s="1" t="s">
        <v>787</v>
      </c>
      <c r="K225" s="13"/>
      <c r="L225" s="42">
        <f t="shared" si="38"/>
        <v>0</v>
      </c>
      <c r="M225" s="17" t="e">
        <f aca="true" t="shared" si="44" ref="M225:M249">CONCATENATE(H225," ",Q225," ",J225)</f>
        <v>#N/A</v>
      </c>
      <c r="O225" s="1">
        <f t="shared" si="36"/>
        <v>0</v>
      </c>
      <c r="P225" s="64" t="str">
        <f t="shared" si="41"/>
        <v>v1.5</v>
      </c>
      <c r="Q225" s="15" t="e">
        <f t="shared" si="28"/>
        <v>#N/A</v>
      </c>
      <c r="R225" s="17"/>
    </row>
    <row r="226" spans="1:18" ht="15" customHeight="1">
      <c r="A226" s="4">
        <v>922</v>
      </c>
      <c r="B226" s="43" t="s">
        <v>202</v>
      </c>
      <c r="C226" s="62">
        <v>0</v>
      </c>
      <c r="D226" s="1" t="str">
        <f t="shared" si="26"/>
        <v>* Select The Reporting Period Here*</v>
      </c>
      <c r="E226" s="11">
        <f t="shared" si="31"/>
        <v>40770</v>
      </c>
      <c r="F226" s="11">
        <f t="shared" si="32"/>
        <v>40770</v>
      </c>
      <c r="G226" s="1" t="str">
        <f t="shared" si="37"/>
        <v>KPC Administrative Fees</v>
      </c>
      <c r="H226" s="14">
        <f t="shared" si="27"/>
        <v>0</v>
      </c>
      <c r="I226" s="1" t="str">
        <f t="shared" si="35"/>
        <v>* Select Your Vendor Name Here *</v>
      </c>
      <c r="J226" s="1" t="s">
        <v>787</v>
      </c>
      <c r="K226" s="13"/>
      <c r="L226" s="42">
        <f t="shared" si="38"/>
        <v>0</v>
      </c>
      <c r="M226" s="17" t="e">
        <f t="shared" si="44"/>
        <v>#N/A</v>
      </c>
      <c r="O226" s="1">
        <f t="shared" si="36"/>
        <v>0</v>
      </c>
      <c r="P226" s="64" t="str">
        <f t="shared" si="30"/>
        <v>v1.5</v>
      </c>
      <c r="Q226" s="15" t="e">
        <f t="shared" si="28"/>
        <v>#N/A</v>
      </c>
      <c r="R226" s="17"/>
    </row>
    <row r="227" spans="1:18" ht="15" customHeight="1">
      <c r="A227" s="4">
        <v>545</v>
      </c>
      <c r="B227" s="43" t="s">
        <v>411</v>
      </c>
      <c r="C227" s="62">
        <v>0</v>
      </c>
      <c r="D227" s="1" t="str">
        <f t="shared" si="42"/>
        <v>* Select The Reporting Period Here*</v>
      </c>
      <c r="E227" s="11">
        <f t="shared" si="39"/>
        <v>40770</v>
      </c>
      <c r="F227" s="11">
        <f t="shared" si="40"/>
        <v>40770</v>
      </c>
      <c r="G227" s="1" t="str">
        <f t="shared" si="37"/>
        <v>GRREC Administrative Fees</v>
      </c>
      <c r="H227" s="14">
        <f t="shared" si="43"/>
        <v>0</v>
      </c>
      <c r="I227" s="1" t="str">
        <f t="shared" si="35"/>
        <v>* Select Your Vendor Name Here *</v>
      </c>
      <c r="J227" s="1" t="s">
        <v>786</v>
      </c>
      <c r="K227" s="13"/>
      <c r="L227" s="42">
        <f t="shared" si="38"/>
        <v>0</v>
      </c>
      <c r="M227" s="17" t="e">
        <f t="shared" si="44"/>
        <v>#N/A</v>
      </c>
      <c r="O227" s="1">
        <f t="shared" si="36"/>
        <v>0</v>
      </c>
      <c r="P227" s="64" t="str">
        <f t="shared" si="41"/>
        <v>v1.5</v>
      </c>
      <c r="Q227" s="15" t="e">
        <f aca="true" t="shared" si="45" ref="Q227:Q294">$Q$10</f>
        <v>#N/A</v>
      </c>
      <c r="R227" s="17"/>
    </row>
    <row r="228" spans="1:18" ht="15" customHeight="1">
      <c r="A228" s="4">
        <v>551</v>
      </c>
      <c r="B228" s="43" t="s">
        <v>412</v>
      </c>
      <c r="C228" s="62">
        <v>0</v>
      </c>
      <c r="D228" s="1" t="str">
        <f t="shared" si="42"/>
        <v>* Select The Reporting Period Here*</v>
      </c>
      <c r="E228" s="11">
        <f t="shared" si="39"/>
        <v>40770</v>
      </c>
      <c r="F228" s="11">
        <f t="shared" si="40"/>
        <v>40770</v>
      </c>
      <c r="G228" s="1" t="str">
        <f t="shared" si="37"/>
        <v>GRREC Administrative Fees</v>
      </c>
      <c r="H228" s="14">
        <f t="shared" si="43"/>
        <v>0</v>
      </c>
      <c r="I228" s="1" t="str">
        <f t="shared" si="35"/>
        <v>* Select Your Vendor Name Here *</v>
      </c>
      <c r="J228" s="1" t="s">
        <v>786</v>
      </c>
      <c r="K228" s="13"/>
      <c r="L228" s="42">
        <f t="shared" si="38"/>
        <v>0</v>
      </c>
      <c r="M228" s="17" t="e">
        <f t="shared" si="44"/>
        <v>#N/A</v>
      </c>
      <c r="O228" s="1">
        <f t="shared" si="36"/>
        <v>0</v>
      </c>
      <c r="P228" s="64" t="str">
        <f t="shared" si="41"/>
        <v>v1.5</v>
      </c>
      <c r="Q228" s="15" t="e">
        <f t="shared" si="45"/>
        <v>#N/A</v>
      </c>
      <c r="R228" s="17"/>
    </row>
    <row r="229" spans="1:18" ht="15" customHeight="1">
      <c r="A229" s="4">
        <v>555</v>
      </c>
      <c r="B229" s="144" t="s">
        <v>78</v>
      </c>
      <c r="C229" s="62">
        <v>0</v>
      </c>
      <c r="D229" s="1" t="str">
        <f t="shared" si="42"/>
        <v>* Select The Reporting Period Here*</v>
      </c>
      <c r="E229" s="11">
        <f t="shared" si="39"/>
        <v>40770</v>
      </c>
      <c r="F229" s="11">
        <f t="shared" si="40"/>
        <v>40770</v>
      </c>
      <c r="G229" s="1" t="str">
        <f t="shared" si="37"/>
        <v>WKEC Administrative Fees</v>
      </c>
      <c r="H229" s="14">
        <f t="shared" si="43"/>
        <v>0</v>
      </c>
      <c r="I229" s="1" t="str">
        <f t="shared" si="35"/>
        <v>* Select Your Vendor Name Here *</v>
      </c>
      <c r="J229" s="1" t="s">
        <v>57</v>
      </c>
      <c r="K229" s="13"/>
      <c r="L229" s="42">
        <f t="shared" si="38"/>
        <v>0</v>
      </c>
      <c r="M229" s="17" t="e">
        <f t="shared" si="44"/>
        <v>#N/A</v>
      </c>
      <c r="O229" s="1">
        <f t="shared" si="36"/>
        <v>0</v>
      </c>
      <c r="P229" s="64" t="str">
        <f t="shared" si="41"/>
        <v>v1.5</v>
      </c>
      <c r="Q229" s="15" t="e">
        <f t="shared" si="45"/>
        <v>#N/A</v>
      </c>
      <c r="R229" s="17"/>
    </row>
    <row r="230" spans="1:18" ht="15" customHeight="1">
      <c r="A230" s="4">
        <v>945</v>
      </c>
      <c r="B230" s="43" t="s">
        <v>890</v>
      </c>
      <c r="C230" s="62">
        <v>0</v>
      </c>
      <c r="D230" s="1" t="str">
        <f t="shared" si="42"/>
        <v>* Select The Reporting Period Here*</v>
      </c>
      <c r="E230" s="11">
        <f t="shared" si="39"/>
        <v>40770</v>
      </c>
      <c r="F230" s="11">
        <f t="shared" si="40"/>
        <v>40770</v>
      </c>
      <c r="G230" s="1" t="str">
        <f t="shared" si="37"/>
        <v>KPC Administrative Fees</v>
      </c>
      <c r="H230" s="14">
        <f t="shared" si="43"/>
        <v>0</v>
      </c>
      <c r="I230" s="1" t="str">
        <f t="shared" si="35"/>
        <v>* Select Your Vendor Name Here *</v>
      </c>
      <c r="J230" s="1" t="s">
        <v>787</v>
      </c>
      <c r="K230" s="13"/>
      <c r="L230" s="42">
        <f t="shared" si="38"/>
        <v>0</v>
      </c>
      <c r="M230" s="17" t="e">
        <f t="shared" si="44"/>
        <v>#N/A</v>
      </c>
      <c r="O230" s="1">
        <f t="shared" si="36"/>
        <v>0</v>
      </c>
      <c r="P230" s="64" t="str">
        <f t="shared" si="41"/>
        <v>v1.5</v>
      </c>
      <c r="Q230" s="15" t="e">
        <f t="shared" si="45"/>
        <v>#N/A</v>
      </c>
      <c r="R230" s="17"/>
    </row>
    <row r="231" spans="1:18" ht="15" customHeight="1">
      <c r="A231" s="4">
        <v>561</v>
      </c>
      <c r="B231" s="43" t="s">
        <v>195</v>
      </c>
      <c r="C231" s="62">
        <v>0</v>
      </c>
      <c r="D231" s="1" t="str">
        <f t="shared" si="42"/>
        <v>* Select The Reporting Period Here*</v>
      </c>
      <c r="E231" s="11">
        <f t="shared" si="39"/>
        <v>40770</v>
      </c>
      <c r="F231" s="11">
        <f t="shared" si="40"/>
        <v>40770</v>
      </c>
      <c r="G231" s="1" t="str">
        <f>CONCATENATE(J231," Administrative Fees")</f>
        <v>OVEC Administrative Fees</v>
      </c>
      <c r="H231" s="14">
        <f t="shared" si="43"/>
        <v>0</v>
      </c>
      <c r="I231" s="1" t="str">
        <f t="shared" si="35"/>
        <v>* Select Your Vendor Name Here *</v>
      </c>
      <c r="J231" s="1" t="s">
        <v>850</v>
      </c>
      <c r="K231" s="13"/>
      <c r="L231" s="42">
        <f>ROUND((C231*$L$4),2)</f>
        <v>0</v>
      </c>
      <c r="M231" s="17" t="e">
        <f>CONCATENATE(H231," ",Q231," ",J231)</f>
        <v>#N/A</v>
      </c>
      <c r="O231" s="1">
        <f t="shared" si="36"/>
        <v>0</v>
      </c>
      <c r="P231" s="64" t="str">
        <f t="shared" si="41"/>
        <v>v1.5</v>
      </c>
      <c r="Q231" s="15" t="e">
        <f t="shared" si="45"/>
        <v>#N/A</v>
      </c>
      <c r="R231" s="17"/>
    </row>
    <row r="232" spans="1:18" ht="15" customHeight="1">
      <c r="A232" s="4">
        <v>565</v>
      </c>
      <c r="B232" s="43" t="s">
        <v>47</v>
      </c>
      <c r="C232" s="62">
        <v>0</v>
      </c>
      <c r="D232" s="1" t="str">
        <f t="shared" si="42"/>
        <v>* Select The Reporting Period Here*</v>
      </c>
      <c r="E232" s="11">
        <f t="shared" si="39"/>
        <v>40770</v>
      </c>
      <c r="F232" s="11">
        <f t="shared" si="40"/>
        <v>40770</v>
      </c>
      <c r="G232" s="1" t="str">
        <f>CONCATENATE(J232," Administrative Fees")</f>
        <v>GRREC Administrative Fees</v>
      </c>
      <c r="H232" s="14">
        <f t="shared" si="43"/>
        <v>0</v>
      </c>
      <c r="I232" s="1" t="str">
        <f t="shared" si="35"/>
        <v>* Select Your Vendor Name Here *</v>
      </c>
      <c r="J232" s="1" t="s">
        <v>786</v>
      </c>
      <c r="K232" s="13"/>
      <c r="L232" s="42">
        <f>ROUND((C232*$L$4),2)</f>
        <v>0</v>
      </c>
      <c r="M232" s="17" t="e">
        <f>CONCATENATE(H232," ",Q232," ",J232)</f>
        <v>#N/A</v>
      </c>
      <c r="O232" s="1">
        <f t="shared" si="36"/>
        <v>0</v>
      </c>
      <c r="P232" s="64" t="str">
        <f t="shared" si="41"/>
        <v>v1.5</v>
      </c>
      <c r="Q232" s="15" t="e">
        <f t="shared" si="45"/>
        <v>#N/A</v>
      </c>
      <c r="R232" s="17"/>
    </row>
    <row r="233" spans="1:18" ht="15" customHeight="1">
      <c r="A233" s="65">
        <v>927</v>
      </c>
      <c r="B233" s="43" t="s">
        <v>265</v>
      </c>
      <c r="C233" s="62">
        <v>0</v>
      </c>
      <c r="D233" s="1" t="str">
        <f t="shared" si="42"/>
        <v>* Select The Reporting Period Here*</v>
      </c>
      <c r="E233" s="11">
        <f t="shared" si="39"/>
        <v>40770</v>
      </c>
      <c r="F233" s="11">
        <f t="shared" si="40"/>
        <v>40770</v>
      </c>
      <c r="G233" s="1" t="str">
        <f>CONCATENATE(J233," Administrative Fees")</f>
        <v>KPC Administrative Fees</v>
      </c>
      <c r="H233" s="14">
        <f t="shared" si="43"/>
        <v>0</v>
      </c>
      <c r="I233" s="1" t="str">
        <f t="shared" si="35"/>
        <v>* Select Your Vendor Name Here *</v>
      </c>
      <c r="J233" s="1" t="s">
        <v>787</v>
      </c>
      <c r="K233" s="13"/>
      <c r="L233" s="42">
        <f>ROUND((C233*$L$4),2)</f>
        <v>0</v>
      </c>
      <c r="M233" s="17" t="e">
        <f>CONCATENATE(H233," ",Q233," ",J233)</f>
        <v>#N/A</v>
      </c>
      <c r="O233" s="1">
        <f t="shared" si="36"/>
        <v>0</v>
      </c>
      <c r="P233" s="64" t="str">
        <f t="shared" si="41"/>
        <v>v1.5</v>
      </c>
      <c r="Q233" s="15" t="e">
        <f t="shared" si="45"/>
        <v>#N/A</v>
      </c>
      <c r="R233" s="17"/>
    </row>
    <row r="234" spans="1:18" ht="15" customHeight="1">
      <c r="A234" s="65">
        <v>932</v>
      </c>
      <c r="B234" s="43" t="s">
        <v>272</v>
      </c>
      <c r="C234" s="62">
        <v>0</v>
      </c>
      <c r="D234" s="1" t="str">
        <f t="shared" si="42"/>
        <v>* Select The Reporting Period Here*</v>
      </c>
      <c r="E234" s="11">
        <f t="shared" si="39"/>
        <v>40770</v>
      </c>
      <c r="F234" s="11">
        <f t="shared" si="40"/>
        <v>40770</v>
      </c>
      <c r="G234" s="1" t="str">
        <f>CONCATENATE(J234," Administrative Fees")</f>
        <v>KPC Administrative Fees</v>
      </c>
      <c r="H234" s="14">
        <f t="shared" si="43"/>
        <v>0</v>
      </c>
      <c r="I234" s="1" t="str">
        <f t="shared" si="35"/>
        <v>* Select Your Vendor Name Here *</v>
      </c>
      <c r="J234" s="1" t="s">
        <v>787</v>
      </c>
      <c r="K234" s="13"/>
      <c r="L234" s="42">
        <f>ROUND((C234*$L$4),2)</f>
        <v>0</v>
      </c>
      <c r="M234" s="17" t="e">
        <f>CONCATENATE(H234," ",Q234," ",J234)</f>
        <v>#N/A</v>
      </c>
      <c r="O234" s="1">
        <f t="shared" si="36"/>
        <v>0</v>
      </c>
      <c r="P234" s="64" t="str">
        <f t="shared" si="41"/>
        <v>v1.5</v>
      </c>
      <c r="Q234" s="15" t="e">
        <f t="shared" si="45"/>
        <v>#N/A</v>
      </c>
      <c r="R234" s="17"/>
    </row>
    <row r="235" spans="1:18" ht="15" customHeight="1">
      <c r="A235" s="65">
        <v>807</v>
      </c>
      <c r="B235" s="43" t="s">
        <v>785</v>
      </c>
      <c r="C235" s="62">
        <v>0</v>
      </c>
      <c r="D235" s="1" t="str">
        <f t="shared" si="42"/>
        <v>* Select The Reporting Period Here*</v>
      </c>
      <c r="E235" s="11">
        <f t="shared" si="39"/>
        <v>40770</v>
      </c>
      <c r="F235" s="11">
        <f t="shared" si="40"/>
        <v>40770</v>
      </c>
      <c r="G235" s="1" t="str">
        <f t="shared" si="37"/>
        <v>KEDC Administrative Fees</v>
      </c>
      <c r="H235" s="14">
        <f t="shared" si="43"/>
        <v>0</v>
      </c>
      <c r="I235" s="1" t="str">
        <f t="shared" si="35"/>
        <v>* Select Your Vendor Name Here *</v>
      </c>
      <c r="J235" s="1" t="s">
        <v>788</v>
      </c>
      <c r="K235" s="13"/>
      <c r="L235" s="42">
        <f t="shared" si="38"/>
        <v>0</v>
      </c>
      <c r="M235" s="17" t="e">
        <f>CONCATENATE(H235," ",Q235," ",J235)</f>
        <v>#N/A</v>
      </c>
      <c r="O235" s="1">
        <f t="shared" si="36"/>
        <v>0</v>
      </c>
      <c r="P235" s="64" t="str">
        <f t="shared" si="41"/>
        <v>v1.5</v>
      </c>
      <c r="Q235" s="15" t="e">
        <f t="shared" si="45"/>
        <v>#N/A</v>
      </c>
      <c r="R235" s="17"/>
    </row>
    <row r="236" spans="1:18" ht="15" customHeight="1">
      <c r="A236" s="4">
        <v>800</v>
      </c>
      <c r="B236" s="43" t="s">
        <v>780</v>
      </c>
      <c r="C236" s="62">
        <v>0</v>
      </c>
      <c r="D236" s="1" t="str">
        <f t="shared" si="42"/>
        <v>* Select The Reporting Period Here*</v>
      </c>
      <c r="E236" s="11">
        <f t="shared" si="39"/>
        <v>40770</v>
      </c>
      <c r="F236" s="11">
        <f t="shared" si="40"/>
        <v>40770</v>
      </c>
      <c r="G236" s="1" t="str">
        <f t="shared" si="37"/>
        <v>GRREC Administrative Fees</v>
      </c>
      <c r="H236" s="14">
        <f t="shared" si="43"/>
        <v>0</v>
      </c>
      <c r="I236" s="1" t="str">
        <f t="shared" si="35"/>
        <v>* Select Your Vendor Name Here *</v>
      </c>
      <c r="J236" s="1" t="s">
        <v>786</v>
      </c>
      <c r="K236" s="13"/>
      <c r="L236" s="42">
        <f t="shared" si="38"/>
        <v>0</v>
      </c>
      <c r="M236" s="17" t="e">
        <f t="shared" si="44"/>
        <v>#N/A</v>
      </c>
      <c r="O236" s="1">
        <f t="shared" si="36"/>
        <v>0</v>
      </c>
      <c r="P236" s="64" t="str">
        <f t="shared" si="41"/>
        <v>v1.5</v>
      </c>
      <c r="Q236" s="15" t="e">
        <f t="shared" si="45"/>
        <v>#N/A</v>
      </c>
      <c r="R236" s="17"/>
    </row>
    <row r="237" spans="1:18" ht="15" customHeight="1">
      <c r="A237" s="4">
        <v>567</v>
      </c>
      <c r="B237" s="43" t="s">
        <v>413</v>
      </c>
      <c r="C237" s="62">
        <v>0</v>
      </c>
      <c r="D237" s="1" t="str">
        <f t="shared" si="42"/>
        <v>* Select The Reporting Period Here*</v>
      </c>
      <c r="E237" s="11">
        <f t="shared" si="39"/>
        <v>40770</v>
      </c>
      <c r="F237" s="11">
        <f t="shared" si="40"/>
        <v>40770</v>
      </c>
      <c r="G237" s="1" t="str">
        <f t="shared" si="37"/>
        <v>NKCES Administrative Fees</v>
      </c>
      <c r="H237" s="14">
        <f t="shared" si="43"/>
        <v>0</v>
      </c>
      <c r="I237" s="1" t="str">
        <f t="shared" si="35"/>
        <v>* Select Your Vendor Name Here *</v>
      </c>
      <c r="J237" s="1" t="s">
        <v>789</v>
      </c>
      <c r="K237" s="13"/>
      <c r="L237" s="42">
        <f t="shared" si="38"/>
        <v>0</v>
      </c>
      <c r="M237" s="17" t="e">
        <f t="shared" si="44"/>
        <v>#N/A</v>
      </c>
      <c r="O237" s="1">
        <f t="shared" si="36"/>
        <v>0</v>
      </c>
      <c r="P237" s="64" t="str">
        <f t="shared" si="41"/>
        <v>v1.5</v>
      </c>
      <c r="Q237" s="15" t="e">
        <f t="shared" si="45"/>
        <v>#N/A</v>
      </c>
      <c r="R237" s="17"/>
    </row>
    <row r="238" spans="1:18" ht="15" customHeight="1">
      <c r="A238" s="4">
        <v>571</v>
      </c>
      <c r="B238" s="43" t="s">
        <v>414</v>
      </c>
      <c r="C238" s="62">
        <v>0</v>
      </c>
      <c r="D238" s="1" t="str">
        <f t="shared" si="42"/>
        <v>* Select The Reporting Period Here*</v>
      </c>
      <c r="E238" s="11">
        <f t="shared" si="39"/>
        <v>40770</v>
      </c>
      <c r="F238" s="11">
        <f t="shared" si="40"/>
        <v>40770</v>
      </c>
      <c r="G238" s="1" t="str">
        <f t="shared" si="37"/>
        <v>GRREC Administrative Fees</v>
      </c>
      <c r="H238" s="14">
        <f t="shared" si="43"/>
        <v>0</v>
      </c>
      <c r="I238" s="1" t="str">
        <f t="shared" si="35"/>
        <v>* Select Your Vendor Name Here *</v>
      </c>
      <c r="J238" s="1" t="s">
        <v>786</v>
      </c>
      <c r="K238" s="13"/>
      <c r="L238" s="42">
        <f t="shared" si="38"/>
        <v>0</v>
      </c>
      <c r="M238" s="17" t="e">
        <f t="shared" si="44"/>
        <v>#N/A</v>
      </c>
      <c r="O238" s="1">
        <f t="shared" si="36"/>
        <v>0</v>
      </c>
      <c r="P238" s="64" t="str">
        <f t="shared" si="41"/>
        <v>v1.5</v>
      </c>
      <c r="Q238" s="15" t="e">
        <f t="shared" si="45"/>
        <v>#N/A</v>
      </c>
      <c r="R238" s="17"/>
    </row>
    <row r="239" spans="1:18" ht="15" customHeight="1">
      <c r="A239" s="4">
        <v>913</v>
      </c>
      <c r="B239" s="43" t="s">
        <v>764</v>
      </c>
      <c r="C239" s="62">
        <v>0</v>
      </c>
      <c r="D239" s="1" t="str">
        <f t="shared" si="42"/>
        <v>* Select The Reporting Period Here*</v>
      </c>
      <c r="E239" s="11">
        <f t="shared" si="39"/>
        <v>40770</v>
      </c>
      <c r="F239" s="11">
        <f t="shared" si="40"/>
        <v>40770</v>
      </c>
      <c r="G239" s="1" t="str">
        <f t="shared" si="37"/>
        <v>KPC Administrative Fees</v>
      </c>
      <c r="H239" s="14">
        <f t="shared" si="43"/>
        <v>0</v>
      </c>
      <c r="I239" s="1" t="str">
        <f t="shared" si="35"/>
        <v>* Select Your Vendor Name Here *</v>
      </c>
      <c r="J239" s="1" t="s">
        <v>787</v>
      </c>
      <c r="K239" s="13"/>
      <c r="L239" s="42">
        <f t="shared" si="38"/>
        <v>0</v>
      </c>
      <c r="M239" s="17" t="e">
        <f t="shared" si="44"/>
        <v>#N/A</v>
      </c>
      <c r="O239" s="1">
        <f t="shared" si="36"/>
        <v>0</v>
      </c>
      <c r="P239" s="64" t="str">
        <f t="shared" si="41"/>
        <v>v1.5</v>
      </c>
      <c r="Q239" s="15" t="e">
        <f t="shared" si="45"/>
        <v>#N/A</v>
      </c>
      <c r="R239" s="17"/>
    </row>
    <row r="240" spans="1:18" ht="15" customHeight="1">
      <c r="A240" s="4">
        <v>575</v>
      </c>
      <c r="B240" s="43" t="s">
        <v>415</v>
      </c>
      <c r="C240" s="62">
        <v>0</v>
      </c>
      <c r="D240" s="1" t="str">
        <f t="shared" si="42"/>
        <v>* Select The Reporting Period Here*</v>
      </c>
      <c r="E240" s="11">
        <f t="shared" si="39"/>
        <v>40770</v>
      </c>
      <c r="F240" s="11">
        <f t="shared" si="40"/>
        <v>40770</v>
      </c>
      <c r="G240" s="1" t="str">
        <f t="shared" si="37"/>
        <v>KPC Administrative Fees</v>
      </c>
      <c r="H240" s="14">
        <f t="shared" si="43"/>
        <v>0</v>
      </c>
      <c r="I240" s="1" t="str">
        <f t="shared" si="35"/>
        <v>* Select Your Vendor Name Here *</v>
      </c>
      <c r="J240" s="1" t="s">
        <v>787</v>
      </c>
      <c r="K240" s="13"/>
      <c r="L240" s="42">
        <f t="shared" si="38"/>
        <v>0</v>
      </c>
      <c r="M240" s="17" t="e">
        <f t="shared" si="44"/>
        <v>#N/A</v>
      </c>
      <c r="O240" s="1">
        <f t="shared" si="36"/>
        <v>0</v>
      </c>
      <c r="P240" s="64" t="str">
        <f t="shared" si="41"/>
        <v>v1.5</v>
      </c>
      <c r="Q240" s="15" t="e">
        <f t="shared" si="45"/>
        <v>#N/A</v>
      </c>
      <c r="R240" s="17"/>
    </row>
    <row r="241" spans="1:18" ht="15" customHeight="1">
      <c r="A241" s="4">
        <v>581</v>
      </c>
      <c r="B241" s="43" t="s">
        <v>416</v>
      </c>
      <c r="C241" s="62">
        <v>0</v>
      </c>
      <c r="D241" s="1" t="str">
        <f t="shared" si="42"/>
        <v>* Select The Reporting Period Here*</v>
      </c>
      <c r="E241" s="11">
        <f t="shared" si="39"/>
        <v>40770</v>
      </c>
      <c r="F241" s="11">
        <f t="shared" si="40"/>
        <v>40770</v>
      </c>
      <c r="G241" s="1" t="str">
        <f t="shared" si="37"/>
        <v>SESC Administrative Fees</v>
      </c>
      <c r="H241" s="14">
        <f t="shared" si="43"/>
        <v>0</v>
      </c>
      <c r="I241" s="1" t="str">
        <f t="shared" si="35"/>
        <v>* Select Your Vendor Name Here *</v>
      </c>
      <c r="J241" s="1" t="s">
        <v>790</v>
      </c>
      <c r="K241" s="13"/>
      <c r="L241" s="42">
        <f t="shared" si="38"/>
        <v>0</v>
      </c>
      <c r="M241" s="17" t="e">
        <f t="shared" si="44"/>
        <v>#N/A</v>
      </c>
      <c r="O241" s="1">
        <f t="shared" si="36"/>
        <v>0</v>
      </c>
      <c r="P241" s="64" t="str">
        <f t="shared" si="41"/>
        <v>v1.5</v>
      </c>
      <c r="Q241" s="15" t="e">
        <f t="shared" si="45"/>
        <v>#N/A</v>
      </c>
      <c r="R241" s="17"/>
    </row>
    <row r="242" spans="1:18" ht="15" customHeight="1">
      <c r="A242" s="4">
        <v>585</v>
      </c>
      <c r="B242" s="43" t="s">
        <v>269</v>
      </c>
      <c r="C242" s="62">
        <v>0</v>
      </c>
      <c r="D242" s="1" t="str">
        <f t="shared" si="42"/>
        <v>* Select The Reporting Period Here*</v>
      </c>
      <c r="E242" s="11">
        <f t="shared" si="39"/>
        <v>40770</v>
      </c>
      <c r="F242" s="11">
        <f t="shared" si="40"/>
        <v>40770</v>
      </c>
      <c r="G242" s="1" t="str">
        <f>CONCATENATE(J242," Administrative Fees")</f>
        <v>WKEC Administrative Fees</v>
      </c>
      <c r="H242" s="14">
        <f t="shared" si="43"/>
        <v>0</v>
      </c>
      <c r="I242" s="1" t="str">
        <f t="shared" si="35"/>
        <v>* Select Your Vendor Name Here *</v>
      </c>
      <c r="J242" s="1" t="s">
        <v>57</v>
      </c>
      <c r="K242" s="13"/>
      <c r="L242" s="42">
        <f>ROUND((C242*$L$4),2)</f>
        <v>0</v>
      </c>
      <c r="M242" s="17" t="e">
        <f>CONCATENATE(H242," ",Q242," ",J242)</f>
        <v>#N/A</v>
      </c>
      <c r="O242" s="1">
        <f t="shared" si="36"/>
        <v>0</v>
      </c>
      <c r="P242" s="64" t="str">
        <f t="shared" si="41"/>
        <v>v1.5</v>
      </c>
      <c r="Q242" s="15" t="e">
        <f t="shared" si="45"/>
        <v>#N/A</v>
      </c>
      <c r="R242" s="17"/>
    </row>
    <row r="243" spans="1:18" ht="15" customHeight="1">
      <c r="A243" s="4">
        <v>709</v>
      </c>
      <c r="B243" s="43" t="s">
        <v>79</v>
      </c>
      <c r="C243" s="62">
        <v>0</v>
      </c>
      <c r="D243" s="1" t="str">
        <f t="shared" si="42"/>
        <v>* Select The Reporting Period Here*</v>
      </c>
      <c r="E243" s="11">
        <f t="shared" si="39"/>
        <v>40770</v>
      </c>
      <c r="F243" s="11">
        <f t="shared" si="40"/>
        <v>40770</v>
      </c>
      <c r="G243" s="1" t="str">
        <f>CONCATENATE(J243," Administrative Fees")</f>
        <v>WKEC Administrative Fees</v>
      </c>
      <c r="H243" s="14">
        <f t="shared" si="43"/>
        <v>0</v>
      </c>
      <c r="I243" s="1" t="str">
        <f t="shared" si="35"/>
        <v>* Select Your Vendor Name Here *</v>
      </c>
      <c r="J243" s="1" t="s">
        <v>57</v>
      </c>
      <c r="K243" s="13"/>
      <c r="L243" s="42">
        <f>ROUND((C243*$L$4),2)</f>
        <v>0</v>
      </c>
      <c r="M243" s="17" t="e">
        <f>CONCATENATE(H243," ",Q243," ",J243)</f>
        <v>#N/A</v>
      </c>
      <c r="O243" s="1">
        <f t="shared" si="36"/>
        <v>0</v>
      </c>
      <c r="P243" s="64" t="str">
        <f t="shared" si="41"/>
        <v>v1.5</v>
      </c>
      <c r="Q243" s="15" t="e">
        <f t="shared" si="45"/>
        <v>#N/A</v>
      </c>
      <c r="R243" s="17"/>
    </row>
    <row r="244" spans="1:18" ht="15" customHeight="1">
      <c r="A244" s="4">
        <v>586</v>
      </c>
      <c r="B244" s="43" t="s">
        <v>858</v>
      </c>
      <c r="C244" s="62">
        <v>0</v>
      </c>
      <c r="D244" s="1" t="str">
        <f t="shared" si="42"/>
        <v>* Select The Reporting Period Here*</v>
      </c>
      <c r="E244" s="11">
        <f t="shared" si="39"/>
        <v>40770</v>
      </c>
      <c r="F244" s="11">
        <f t="shared" si="40"/>
        <v>40770</v>
      </c>
      <c r="G244" s="1" t="str">
        <f>CONCATENATE(J244," Administrative Fees")</f>
        <v>OVEC Administrative Fees</v>
      </c>
      <c r="H244" s="14">
        <f t="shared" si="43"/>
        <v>0</v>
      </c>
      <c r="I244" s="1" t="str">
        <f t="shared" si="35"/>
        <v>* Select Your Vendor Name Here *</v>
      </c>
      <c r="J244" s="1" t="s">
        <v>850</v>
      </c>
      <c r="K244" s="13"/>
      <c r="L244" s="42">
        <f>ROUND((C244*$L$4),2)</f>
        <v>0</v>
      </c>
      <c r="M244" s="17" t="e">
        <f>CONCATENATE(H244," ",Q244," ",J244)</f>
        <v>#N/A</v>
      </c>
      <c r="O244" s="1">
        <f t="shared" si="36"/>
        <v>0</v>
      </c>
      <c r="P244" s="64" t="str">
        <f t="shared" si="41"/>
        <v>v1.5</v>
      </c>
      <c r="Q244" s="15" t="e">
        <f t="shared" si="45"/>
        <v>#N/A</v>
      </c>
      <c r="R244" s="17"/>
    </row>
    <row r="245" spans="1:18" ht="15" customHeight="1">
      <c r="A245" s="4">
        <v>591</v>
      </c>
      <c r="B245" s="43" t="s">
        <v>417</v>
      </c>
      <c r="C245" s="62">
        <v>0</v>
      </c>
      <c r="D245" s="1" t="str">
        <f t="shared" si="42"/>
        <v>* Select The Reporting Period Here*</v>
      </c>
      <c r="E245" s="11">
        <f t="shared" si="39"/>
        <v>40770</v>
      </c>
      <c r="F245" s="11">
        <f t="shared" si="40"/>
        <v>40770</v>
      </c>
      <c r="G245" s="1" t="str">
        <f t="shared" si="37"/>
        <v>SESC Administrative Fees</v>
      </c>
      <c r="H245" s="14">
        <f t="shared" si="43"/>
        <v>0</v>
      </c>
      <c r="I245" s="1" t="str">
        <f t="shared" si="35"/>
        <v>* Select Your Vendor Name Here *</v>
      </c>
      <c r="J245" s="1" t="s">
        <v>790</v>
      </c>
      <c r="K245" s="13"/>
      <c r="L245" s="42">
        <f t="shared" si="38"/>
        <v>0</v>
      </c>
      <c r="M245" s="17" t="e">
        <f t="shared" si="44"/>
        <v>#N/A</v>
      </c>
      <c r="O245" s="1">
        <f t="shared" si="36"/>
        <v>0</v>
      </c>
      <c r="P245" s="64" t="str">
        <f t="shared" si="41"/>
        <v>v1.5</v>
      </c>
      <c r="Q245" s="15" t="e">
        <f t="shared" si="45"/>
        <v>#N/A</v>
      </c>
      <c r="R245" s="17"/>
    </row>
    <row r="246" spans="1:18" ht="15" customHeight="1">
      <c r="A246" s="4">
        <v>592</v>
      </c>
      <c r="B246" s="43" t="s">
        <v>418</v>
      </c>
      <c r="C246" s="62">
        <v>0</v>
      </c>
      <c r="D246" s="1" t="str">
        <f t="shared" si="42"/>
        <v>* Select The Reporting Period Here*</v>
      </c>
      <c r="E246" s="11">
        <f t="shared" si="39"/>
        <v>40770</v>
      </c>
      <c r="F246" s="11">
        <f t="shared" si="40"/>
        <v>40770</v>
      </c>
      <c r="G246" s="1" t="str">
        <f t="shared" si="37"/>
        <v>KEDC Administrative Fees</v>
      </c>
      <c r="H246" s="14">
        <f t="shared" si="43"/>
        <v>0</v>
      </c>
      <c r="I246" s="1" t="str">
        <f t="shared" si="35"/>
        <v>* Select Your Vendor Name Here *</v>
      </c>
      <c r="J246" s="1" t="s">
        <v>788</v>
      </c>
      <c r="K246" s="13"/>
      <c r="L246" s="42">
        <f t="shared" si="38"/>
        <v>0</v>
      </c>
      <c r="M246" s="17" t="e">
        <f t="shared" si="44"/>
        <v>#N/A</v>
      </c>
      <c r="O246" s="1">
        <f t="shared" si="36"/>
        <v>0</v>
      </c>
      <c r="P246" s="64" t="str">
        <f t="shared" si="41"/>
        <v>v1.5</v>
      </c>
      <c r="Q246" s="15" t="e">
        <f t="shared" si="45"/>
        <v>#N/A</v>
      </c>
      <c r="R246" s="17"/>
    </row>
    <row r="247" spans="1:18" ht="15" customHeight="1">
      <c r="A247" s="4">
        <v>593</v>
      </c>
      <c r="B247" s="43" t="s">
        <v>419</v>
      </c>
      <c r="C247" s="62">
        <v>0</v>
      </c>
      <c r="D247" s="1" t="str">
        <f t="shared" si="42"/>
        <v>* Select The Reporting Period Here*</v>
      </c>
      <c r="E247" s="11">
        <f t="shared" si="39"/>
        <v>40770</v>
      </c>
      <c r="F247" s="11">
        <f t="shared" si="40"/>
        <v>40770</v>
      </c>
      <c r="G247" s="1" t="str">
        <f t="shared" si="37"/>
        <v>NKCES Administrative Fees</v>
      </c>
      <c r="H247" s="14">
        <f t="shared" si="43"/>
        <v>0</v>
      </c>
      <c r="I247" s="1" t="str">
        <f t="shared" si="35"/>
        <v>* Select Your Vendor Name Here *</v>
      </c>
      <c r="J247" s="1" t="s">
        <v>789</v>
      </c>
      <c r="K247" s="13"/>
      <c r="L247" s="42">
        <f t="shared" si="38"/>
        <v>0</v>
      </c>
      <c r="M247" s="17" t="e">
        <f t="shared" si="44"/>
        <v>#N/A</v>
      </c>
      <c r="O247" s="1">
        <f t="shared" si="36"/>
        <v>0</v>
      </c>
      <c r="P247" s="64" t="str">
        <f t="shared" si="41"/>
        <v>v1.5</v>
      </c>
      <c r="Q247" s="15" t="e">
        <f t="shared" si="45"/>
        <v>#N/A</v>
      </c>
      <c r="R247" s="17"/>
    </row>
    <row r="248" spans="1:18" ht="15" customHeight="1">
      <c r="A248" s="4">
        <v>595</v>
      </c>
      <c r="B248" s="43" t="s">
        <v>420</v>
      </c>
      <c r="C248" s="62">
        <v>0</v>
      </c>
      <c r="D248" s="1" t="str">
        <f t="shared" si="42"/>
        <v>* Select The Reporting Period Here*</v>
      </c>
      <c r="E248" s="11">
        <f t="shared" si="39"/>
        <v>40770</v>
      </c>
      <c r="F248" s="11">
        <f t="shared" si="40"/>
        <v>40770</v>
      </c>
      <c r="G248" s="1" t="str">
        <f t="shared" si="37"/>
        <v>KEDC Administrative Fees</v>
      </c>
      <c r="H248" s="14">
        <f t="shared" si="43"/>
        <v>0</v>
      </c>
      <c r="I248" s="1" t="str">
        <f t="shared" si="35"/>
        <v>* Select Your Vendor Name Here *</v>
      </c>
      <c r="J248" s="1" t="s">
        <v>788</v>
      </c>
      <c r="K248" s="13"/>
      <c r="L248" s="42">
        <f t="shared" si="38"/>
        <v>0</v>
      </c>
      <c r="M248" s="17" t="e">
        <f t="shared" si="44"/>
        <v>#N/A</v>
      </c>
      <c r="O248" s="1">
        <f t="shared" si="36"/>
        <v>0</v>
      </c>
      <c r="P248" s="64" t="str">
        <f t="shared" si="41"/>
        <v>v1.5</v>
      </c>
      <c r="Q248" s="15" t="e">
        <f t="shared" si="45"/>
        <v>#N/A</v>
      </c>
      <c r="R248" s="17"/>
    </row>
    <row r="249" spans="1:18" ht="15" customHeight="1" hidden="1">
      <c r="A249" s="4">
        <v>705</v>
      </c>
      <c r="B249" s="61" t="s">
        <v>781</v>
      </c>
      <c r="C249" s="66">
        <f>IF(C358&gt;8000,0,(8000-C358))</f>
        <v>8000</v>
      </c>
      <c r="D249" s="1" t="str">
        <f t="shared" si="42"/>
        <v>* Select The Reporting Period Here*</v>
      </c>
      <c r="E249" s="11">
        <f t="shared" si="39"/>
        <v>40770</v>
      </c>
      <c r="F249" s="11">
        <f t="shared" si="40"/>
        <v>40770</v>
      </c>
      <c r="G249" s="1" t="str">
        <f t="shared" si="37"/>
        <v>KPC Administrative Fees</v>
      </c>
      <c r="H249" s="14">
        <f>$H$10</f>
        <v>0</v>
      </c>
      <c r="I249" s="1" t="str">
        <f t="shared" si="35"/>
        <v>* Select Your Vendor Name Here *</v>
      </c>
      <c r="J249" s="1" t="s">
        <v>787</v>
      </c>
      <c r="K249" s="13"/>
      <c r="L249" s="42">
        <f t="shared" si="38"/>
        <v>7900</v>
      </c>
      <c r="M249" s="17" t="e">
        <f t="shared" si="44"/>
        <v>#N/A</v>
      </c>
      <c r="O249" s="1">
        <f t="shared" si="36"/>
        <v>0</v>
      </c>
      <c r="P249" s="64" t="str">
        <f t="shared" si="41"/>
        <v>v1.5</v>
      </c>
      <c r="Q249" s="15" t="e">
        <f t="shared" si="45"/>
        <v>#N/A</v>
      </c>
      <c r="R249" s="17"/>
    </row>
    <row r="250" spans="1:18" ht="15" customHeight="1">
      <c r="A250" s="4"/>
      <c r="B250" s="61"/>
      <c r="C250" s="62"/>
      <c r="D250" s="1" t="str">
        <f t="shared" si="42"/>
        <v>* Select The Reporting Period Here*</v>
      </c>
      <c r="E250" s="11">
        <f t="shared" si="39"/>
        <v>40770</v>
      </c>
      <c r="F250" s="11">
        <f t="shared" si="40"/>
        <v>40770</v>
      </c>
      <c r="G250" s="1" t="str">
        <f>CONCATENATE(J250," Administrative Fees")</f>
        <v>OVEC Administrative Fees</v>
      </c>
      <c r="H250" s="14">
        <f aca="true" t="shared" si="46" ref="H250:H313">$H$10</f>
        <v>0</v>
      </c>
      <c r="I250" s="1" t="str">
        <f t="shared" si="35"/>
        <v>* Select Your Vendor Name Here *</v>
      </c>
      <c r="J250" s="1" t="s">
        <v>850</v>
      </c>
      <c r="K250" s="13"/>
      <c r="L250" s="42">
        <f aca="true" t="shared" si="47" ref="L250:L313">ROUND((C250*$L$4),2)</f>
        <v>0</v>
      </c>
      <c r="M250" s="17" t="e">
        <f aca="true" t="shared" si="48" ref="M250:M313">CONCATENATE(H250," ",Q250," ",J250)</f>
        <v>#N/A</v>
      </c>
      <c r="O250" s="1">
        <f t="shared" si="36"/>
        <v>0</v>
      </c>
      <c r="P250" s="64" t="str">
        <f t="shared" si="41"/>
        <v>v1.5</v>
      </c>
      <c r="Q250" s="15" t="e">
        <f t="shared" si="45"/>
        <v>#N/A</v>
      </c>
      <c r="R250" s="17"/>
    </row>
    <row r="251" spans="1:18" ht="15" customHeight="1">
      <c r="A251" s="4"/>
      <c r="B251" s="61"/>
      <c r="C251" s="62"/>
      <c r="D251" s="1" t="str">
        <f t="shared" si="42"/>
        <v>* Select The Reporting Period Here*</v>
      </c>
      <c r="E251" s="11">
        <f t="shared" si="39"/>
        <v>40770</v>
      </c>
      <c r="F251" s="11">
        <f t="shared" si="40"/>
        <v>40770</v>
      </c>
      <c r="G251" s="1" t="str">
        <f aca="true" t="shared" si="49" ref="G251:G313">CONCATENATE(J251," Administrative Fees")</f>
        <v>Copy Coop Administrative Fees</v>
      </c>
      <c r="H251" s="14">
        <f t="shared" si="46"/>
        <v>0</v>
      </c>
      <c r="I251" s="1" t="str">
        <f t="shared" si="35"/>
        <v>* Select Your Vendor Name Here *</v>
      </c>
      <c r="J251" s="1" t="s">
        <v>236</v>
      </c>
      <c r="K251" s="13"/>
      <c r="L251" s="42">
        <f t="shared" si="47"/>
        <v>0</v>
      </c>
      <c r="M251" s="17" t="e">
        <f t="shared" si="48"/>
        <v>#N/A</v>
      </c>
      <c r="O251" s="1">
        <f t="shared" si="36"/>
        <v>0</v>
      </c>
      <c r="P251" s="64" t="str">
        <f t="shared" si="41"/>
        <v>v1.5</v>
      </c>
      <c r="Q251" s="15" t="e">
        <f t="shared" si="45"/>
        <v>#N/A</v>
      </c>
      <c r="R251" s="17"/>
    </row>
    <row r="252" spans="1:18" ht="15" customHeight="1">
      <c r="A252" s="4"/>
      <c r="B252" s="61"/>
      <c r="C252" s="62"/>
      <c r="D252" s="1" t="str">
        <f t="shared" si="42"/>
        <v>* Select The Reporting Period Here*</v>
      </c>
      <c r="E252" s="11">
        <f t="shared" si="39"/>
        <v>40770</v>
      </c>
      <c r="F252" s="11">
        <f t="shared" si="40"/>
        <v>40770</v>
      </c>
      <c r="G252" s="1" t="str">
        <f t="shared" si="49"/>
        <v>Copy Coop Administrative Fees</v>
      </c>
      <c r="H252" s="14">
        <f t="shared" si="46"/>
        <v>0</v>
      </c>
      <c r="I252" s="1" t="str">
        <f t="shared" si="35"/>
        <v>* Select Your Vendor Name Here *</v>
      </c>
      <c r="J252" s="1" t="s">
        <v>236</v>
      </c>
      <c r="K252" s="13"/>
      <c r="L252" s="42">
        <f t="shared" si="47"/>
        <v>0</v>
      </c>
      <c r="M252" s="17" t="e">
        <f t="shared" si="48"/>
        <v>#N/A</v>
      </c>
      <c r="O252" s="1">
        <f t="shared" si="36"/>
        <v>0</v>
      </c>
      <c r="P252" s="64" t="str">
        <f t="shared" si="41"/>
        <v>v1.5</v>
      </c>
      <c r="Q252" s="15" t="e">
        <f t="shared" si="45"/>
        <v>#N/A</v>
      </c>
      <c r="R252" s="17"/>
    </row>
    <row r="253" spans="1:18" ht="15" customHeight="1">
      <c r="A253" s="4"/>
      <c r="B253" s="61"/>
      <c r="C253" s="62"/>
      <c r="D253" s="1" t="str">
        <f t="shared" si="42"/>
        <v>* Select The Reporting Period Here*</v>
      </c>
      <c r="E253" s="11">
        <f t="shared" si="39"/>
        <v>40770</v>
      </c>
      <c r="F253" s="11">
        <f t="shared" si="40"/>
        <v>40770</v>
      </c>
      <c r="G253" s="1" t="str">
        <f t="shared" si="49"/>
        <v>Copy Coop Administrative Fees</v>
      </c>
      <c r="H253" s="14">
        <f t="shared" si="46"/>
        <v>0</v>
      </c>
      <c r="I253" s="1" t="str">
        <f t="shared" si="35"/>
        <v>* Select Your Vendor Name Here *</v>
      </c>
      <c r="J253" s="1" t="s">
        <v>236</v>
      </c>
      <c r="K253" s="13"/>
      <c r="L253" s="42">
        <f t="shared" si="47"/>
        <v>0</v>
      </c>
      <c r="M253" s="17" t="e">
        <f t="shared" si="48"/>
        <v>#N/A</v>
      </c>
      <c r="O253" s="1">
        <f t="shared" si="36"/>
        <v>0</v>
      </c>
      <c r="P253" s="64" t="str">
        <f t="shared" si="41"/>
        <v>v1.5</v>
      </c>
      <c r="Q253" s="15" t="e">
        <f t="shared" si="45"/>
        <v>#N/A</v>
      </c>
      <c r="R253" s="17"/>
    </row>
    <row r="254" spans="1:18" ht="15" customHeight="1">
      <c r="A254" s="4"/>
      <c r="B254" s="61"/>
      <c r="C254" s="62"/>
      <c r="D254" s="1" t="str">
        <f t="shared" si="42"/>
        <v>* Select The Reporting Period Here*</v>
      </c>
      <c r="E254" s="11">
        <f t="shared" si="39"/>
        <v>40770</v>
      </c>
      <c r="F254" s="11">
        <f t="shared" si="40"/>
        <v>40770</v>
      </c>
      <c r="G254" s="1" t="str">
        <f t="shared" si="49"/>
        <v>Copy Coop Administrative Fees</v>
      </c>
      <c r="H254" s="14">
        <f t="shared" si="46"/>
        <v>0</v>
      </c>
      <c r="I254" s="1" t="str">
        <f t="shared" si="35"/>
        <v>* Select Your Vendor Name Here *</v>
      </c>
      <c r="J254" s="1" t="s">
        <v>236</v>
      </c>
      <c r="K254" s="13"/>
      <c r="L254" s="42">
        <f t="shared" si="47"/>
        <v>0</v>
      </c>
      <c r="M254" s="17" t="e">
        <f t="shared" si="48"/>
        <v>#N/A</v>
      </c>
      <c r="O254" s="1">
        <f t="shared" si="36"/>
        <v>0</v>
      </c>
      <c r="P254" s="64" t="str">
        <f t="shared" si="41"/>
        <v>v1.5</v>
      </c>
      <c r="Q254" s="15" t="e">
        <f t="shared" si="45"/>
        <v>#N/A</v>
      </c>
      <c r="R254" s="17"/>
    </row>
    <row r="255" spans="1:18" ht="15" customHeight="1">
      <c r="A255" s="4"/>
      <c r="B255" s="61"/>
      <c r="C255" s="62"/>
      <c r="D255" s="1" t="str">
        <f t="shared" si="42"/>
        <v>* Select The Reporting Period Here*</v>
      </c>
      <c r="E255" s="11">
        <f t="shared" si="39"/>
        <v>40770</v>
      </c>
      <c r="F255" s="11">
        <f t="shared" si="40"/>
        <v>40770</v>
      </c>
      <c r="G255" s="1" t="str">
        <f t="shared" si="49"/>
        <v>Copy Coop Administrative Fees</v>
      </c>
      <c r="H255" s="14">
        <f t="shared" si="46"/>
        <v>0</v>
      </c>
      <c r="I255" s="1" t="str">
        <f t="shared" si="35"/>
        <v>* Select Your Vendor Name Here *</v>
      </c>
      <c r="J255" s="1" t="s">
        <v>236</v>
      </c>
      <c r="K255" s="13"/>
      <c r="L255" s="42">
        <f t="shared" si="47"/>
        <v>0</v>
      </c>
      <c r="M255" s="17" t="e">
        <f t="shared" si="48"/>
        <v>#N/A</v>
      </c>
      <c r="O255" s="1">
        <f t="shared" si="36"/>
        <v>0</v>
      </c>
      <c r="P255" s="64" t="str">
        <f t="shared" si="41"/>
        <v>v1.5</v>
      </c>
      <c r="Q255" s="15" t="e">
        <f t="shared" si="45"/>
        <v>#N/A</v>
      </c>
      <c r="R255" s="17"/>
    </row>
    <row r="256" spans="1:18" ht="15" customHeight="1">
      <c r="A256" s="4"/>
      <c r="B256" s="61"/>
      <c r="C256" s="62"/>
      <c r="D256" s="1" t="str">
        <f t="shared" si="42"/>
        <v>* Select The Reporting Period Here*</v>
      </c>
      <c r="E256" s="11">
        <f t="shared" si="39"/>
        <v>40770</v>
      </c>
      <c r="F256" s="11">
        <f t="shared" si="40"/>
        <v>40770</v>
      </c>
      <c r="G256" s="1" t="str">
        <f t="shared" si="49"/>
        <v>Copy Coop Administrative Fees</v>
      </c>
      <c r="H256" s="14">
        <f t="shared" si="46"/>
        <v>0</v>
      </c>
      <c r="I256" s="1" t="str">
        <f t="shared" si="35"/>
        <v>* Select Your Vendor Name Here *</v>
      </c>
      <c r="J256" s="1" t="s">
        <v>236</v>
      </c>
      <c r="K256" s="13"/>
      <c r="L256" s="42">
        <f t="shared" si="47"/>
        <v>0</v>
      </c>
      <c r="M256" s="17" t="e">
        <f t="shared" si="48"/>
        <v>#N/A</v>
      </c>
      <c r="O256" s="1">
        <f t="shared" si="36"/>
        <v>0</v>
      </c>
      <c r="P256" s="64" t="str">
        <f t="shared" si="41"/>
        <v>v1.5</v>
      </c>
      <c r="Q256" s="15" t="e">
        <f t="shared" si="45"/>
        <v>#N/A</v>
      </c>
      <c r="R256" s="17"/>
    </row>
    <row r="257" spans="1:18" ht="15" customHeight="1">
      <c r="A257" s="4"/>
      <c r="B257" s="61"/>
      <c r="C257" s="62"/>
      <c r="D257" s="1" t="str">
        <f t="shared" si="42"/>
        <v>* Select The Reporting Period Here*</v>
      </c>
      <c r="E257" s="11">
        <f t="shared" si="39"/>
        <v>40770</v>
      </c>
      <c r="F257" s="11">
        <f t="shared" si="40"/>
        <v>40770</v>
      </c>
      <c r="G257" s="1" t="str">
        <f t="shared" si="49"/>
        <v>Copy Coop Administrative Fees</v>
      </c>
      <c r="H257" s="14">
        <f t="shared" si="46"/>
        <v>0</v>
      </c>
      <c r="I257" s="1" t="str">
        <f t="shared" si="35"/>
        <v>* Select Your Vendor Name Here *</v>
      </c>
      <c r="J257" s="1" t="s">
        <v>236</v>
      </c>
      <c r="K257" s="13"/>
      <c r="L257" s="42">
        <f t="shared" si="47"/>
        <v>0</v>
      </c>
      <c r="M257" s="17" t="e">
        <f t="shared" si="48"/>
        <v>#N/A</v>
      </c>
      <c r="O257" s="1">
        <f t="shared" si="36"/>
        <v>0</v>
      </c>
      <c r="P257" s="64" t="str">
        <f t="shared" si="41"/>
        <v>v1.5</v>
      </c>
      <c r="Q257" s="15" t="e">
        <f t="shared" si="45"/>
        <v>#N/A</v>
      </c>
      <c r="R257" s="17"/>
    </row>
    <row r="258" spans="1:18" ht="15" customHeight="1">
      <c r="A258" s="4"/>
      <c r="B258" s="61"/>
      <c r="C258" s="62"/>
      <c r="D258" s="1" t="str">
        <f t="shared" si="42"/>
        <v>* Select The Reporting Period Here*</v>
      </c>
      <c r="E258" s="11">
        <f t="shared" si="39"/>
        <v>40770</v>
      </c>
      <c r="F258" s="11">
        <f t="shared" si="40"/>
        <v>40770</v>
      </c>
      <c r="G258" s="1" t="str">
        <f t="shared" si="49"/>
        <v>Copy Coop Administrative Fees</v>
      </c>
      <c r="H258" s="14">
        <f t="shared" si="46"/>
        <v>0</v>
      </c>
      <c r="I258" s="1" t="str">
        <f t="shared" si="35"/>
        <v>* Select Your Vendor Name Here *</v>
      </c>
      <c r="J258" s="1" t="s">
        <v>236</v>
      </c>
      <c r="K258" s="13"/>
      <c r="L258" s="42">
        <f t="shared" si="47"/>
        <v>0</v>
      </c>
      <c r="M258" s="17" t="e">
        <f t="shared" si="48"/>
        <v>#N/A</v>
      </c>
      <c r="O258" s="1">
        <f t="shared" si="36"/>
        <v>0</v>
      </c>
      <c r="P258" s="64" t="str">
        <f t="shared" si="41"/>
        <v>v1.5</v>
      </c>
      <c r="Q258" s="15" t="e">
        <f t="shared" si="45"/>
        <v>#N/A</v>
      </c>
      <c r="R258" s="17"/>
    </row>
    <row r="259" spans="1:18" ht="15" customHeight="1">
      <c r="A259" s="4"/>
      <c r="B259" s="61"/>
      <c r="C259" s="62"/>
      <c r="D259" s="1" t="str">
        <f t="shared" si="42"/>
        <v>* Select The Reporting Period Here*</v>
      </c>
      <c r="E259" s="11">
        <f t="shared" si="39"/>
        <v>40770</v>
      </c>
      <c r="F259" s="11">
        <f t="shared" si="40"/>
        <v>40770</v>
      </c>
      <c r="G259" s="1" t="str">
        <f t="shared" si="49"/>
        <v>Copy Coop Administrative Fees</v>
      </c>
      <c r="H259" s="14">
        <f t="shared" si="46"/>
        <v>0</v>
      </c>
      <c r="I259" s="1" t="str">
        <f t="shared" si="35"/>
        <v>* Select Your Vendor Name Here *</v>
      </c>
      <c r="J259" s="1" t="s">
        <v>236</v>
      </c>
      <c r="K259" s="13"/>
      <c r="L259" s="42">
        <f t="shared" si="47"/>
        <v>0</v>
      </c>
      <c r="M259" s="17" t="e">
        <f t="shared" si="48"/>
        <v>#N/A</v>
      </c>
      <c r="O259" s="1">
        <f t="shared" si="36"/>
        <v>0</v>
      </c>
      <c r="P259" s="64" t="str">
        <f t="shared" si="41"/>
        <v>v1.5</v>
      </c>
      <c r="Q259" s="15" t="e">
        <f t="shared" si="45"/>
        <v>#N/A</v>
      </c>
      <c r="R259" s="17"/>
    </row>
    <row r="260" spans="1:18" ht="15" customHeight="1">
      <c r="A260" s="4"/>
      <c r="B260" s="61"/>
      <c r="C260" s="62"/>
      <c r="D260" s="1" t="str">
        <f t="shared" si="42"/>
        <v>* Select The Reporting Period Here*</v>
      </c>
      <c r="E260" s="11">
        <f t="shared" si="39"/>
        <v>40770</v>
      </c>
      <c r="F260" s="11">
        <f t="shared" si="40"/>
        <v>40770</v>
      </c>
      <c r="G260" s="1" t="str">
        <f t="shared" si="49"/>
        <v>Copy Coop Administrative Fees</v>
      </c>
      <c r="H260" s="14">
        <f t="shared" si="46"/>
        <v>0</v>
      </c>
      <c r="I260" s="1" t="str">
        <f t="shared" si="35"/>
        <v>* Select Your Vendor Name Here *</v>
      </c>
      <c r="J260" s="1" t="s">
        <v>236</v>
      </c>
      <c r="K260" s="13"/>
      <c r="L260" s="42">
        <f t="shared" si="47"/>
        <v>0</v>
      </c>
      <c r="M260" s="17" t="e">
        <f t="shared" si="48"/>
        <v>#N/A</v>
      </c>
      <c r="O260" s="1">
        <f t="shared" si="36"/>
        <v>0</v>
      </c>
      <c r="P260" s="64" t="str">
        <f t="shared" si="41"/>
        <v>v1.5</v>
      </c>
      <c r="Q260" s="15" t="e">
        <f t="shared" si="45"/>
        <v>#N/A</v>
      </c>
      <c r="R260" s="17"/>
    </row>
    <row r="261" spans="1:18" ht="15" customHeight="1">
      <c r="A261" s="4"/>
      <c r="B261" s="61"/>
      <c r="C261" s="62"/>
      <c r="D261" s="1" t="str">
        <f t="shared" si="42"/>
        <v>* Select The Reporting Period Here*</v>
      </c>
      <c r="E261" s="11">
        <f t="shared" si="39"/>
        <v>40770</v>
      </c>
      <c r="F261" s="11">
        <f t="shared" si="40"/>
        <v>40770</v>
      </c>
      <c r="G261" s="1" t="str">
        <f t="shared" si="49"/>
        <v>Copy Coop Administrative Fees</v>
      </c>
      <c r="H261" s="14">
        <f t="shared" si="46"/>
        <v>0</v>
      </c>
      <c r="I261" s="1" t="str">
        <f t="shared" si="35"/>
        <v>* Select Your Vendor Name Here *</v>
      </c>
      <c r="J261" s="1" t="s">
        <v>236</v>
      </c>
      <c r="K261" s="13"/>
      <c r="L261" s="42">
        <f t="shared" si="47"/>
        <v>0</v>
      </c>
      <c r="M261" s="17" t="e">
        <f t="shared" si="48"/>
        <v>#N/A</v>
      </c>
      <c r="O261" s="1">
        <f t="shared" si="36"/>
        <v>0</v>
      </c>
      <c r="P261" s="64" t="str">
        <f t="shared" si="41"/>
        <v>v1.5</v>
      </c>
      <c r="Q261" s="15" t="e">
        <f t="shared" si="45"/>
        <v>#N/A</v>
      </c>
      <c r="R261" s="17"/>
    </row>
    <row r="262" spans="1:18" ht="15" customHeight="1">
      <c r="A262" s="4"/>
      <c r="B262" s="61"/>
      <c r="C262" s="62"/>
      <c r="D262" s="1" t="str">
        <f t="shared" si="42"/>
        <v>* Select The Reporting Period Here*</v>
      </c>
      <c r="E262" s="11">
        <f t="shared" si="39"/>
        <v>40770</v>
      </c>
      <c r="F262" s="11">
        <f t="shared" si="40"/>
        <v>40770</v>
      </c>
      <c r="G262" s="1" t="str">
        <f t="shared" si="49"/>
        <v>Copy Coop Administrative Fees</v>
      </c>
      <c r="H262" s="14">
        <f t="shared" si="46"/>
        <v>0</v>
      </c>
      <c r="I262" s="1" t="str">
        <f t="shared" si="35"/>
        <v>* Select Your Vendor Name Here *</v>
      </c>
      <c r="J262" s="1" t="s">
        <v>236</v>
      </c>
      <c r="K262" s="13"/>
      <c r="L262" s="42">
        <f t="shared" si="47"/>
        <v>0</v>
      </c>
      <c r="M262" s="17" t="e">
        <f t="shared" si="48"/>
        <v>#N/A</v>
      </c>
      <c r="O262" s="1">
        <f t="shared" si="36"/>
        <v>0</v>
      </c>
      <c r="P262" s="64" t="str">
        <f t="shared" si="41"/>
        <v>v1.5</v>
      </c>
      <c r="Q262" s="15" t="e">
        <f t="shared" si="45"/>
        <v>#N/A</v>
      </c>
      <c r="R262" s="17"/>
    </row>
    <row r="263" spans="1:18" ht="15" customHeight="1">
      <c r="A263" s="4"/>
      <c r="B263" s="61"/>
      <c r="C263" s="62"/>
      <c r="D263" s="1" t="str">
        <f t="shared" si="42"/>
        <v>* Select The Reporting Period Here*</v>
      </c>
      <c r="E263" s="11">
        <f t="shared" si="39"/>
        <v>40770</v>
      </c>
      <c r="F263" s="11">
        <f t="shared" si="40"/>
        <v>40770</v>
      </c>
      <c r="G263" s="1" t="str">
        <f t="shared" si="49"/>
        <v>Copy Coop Administrative Fees</v>
      </c>
      <c r="H263" s="14">
        <f t="shared" si="46"/>
        <v>0</v>
      </c>
      <c r="I263" s="1" t="str">
        <f t="shared" si="35"/>
        <v>* Select Your Vendor Name Here *</v>
      </c>
      <c r="J263" s="1" t="s">
        <v>236</v>
      </c>
      <c r="K263" s="13"/>
      <c r="L263" s="42">
        <f t="shared" si="47"/>
        <v>0</v>
      </c>
      <c r="M263" s="17" t="e">
        <f t="shared" si="48"/>
        <v>#N/A</v>
      </c>
      <c r="O263" s="1">
        <f t="shared" si="36"/>
        <v>0</v>
      </c>
      <c r="P263" s="64" t="str">
        <f t="shared" si="41"/>
        <v>v1.5</v>
      </c>
      <c r="Q263" s="15" t="e">
        <f t="shared" si="45"/>
        <v>#N/A</v>
      </c>
      <c r="R263" s="17"/>
    </row>
    <row r="264" spans="1:18" ht="15" customHeight="1">
      <c r="A264" s="4"/>
      <c r="B264" s="61"/>
      <c r="C264" s="62"/>
      <c r="D264" s="1" t="str">
        <f t="shared" si="42"/>
        <v>* Select The Reporting Period Here*</v>
      </c>
      <c r="E264" s="11">
        <f t="shared" si="39"/>
        <v>40770</v>
      </c>
      <c r="F264" s="11">
        <f t="shared" si="40"/>
        <v>40770</v>
      </c>
      <c r="G264" s="1" t="str">
        <f t="shared" si="49"/>
        <v>Copy Coop Administrative Fees</v>
      </c>
      <c r="H264" s="14">
        <f t="shared" si="46"/>
        <v>0</v>
      </c>
      <c r="I264" s="1" t="str">
        <f t="shared" si="35"/>
        <v>* Select Your Vendor Name Here *</v>
      </c>
      <c r="J264" s="1" t="s">
        <v>236</v>
      </c>
      <c r="K264" s="13"/>
      <c r="L264" s="42">
        <f t="shared" si="47"/>
        <v>0</v>
      </c>
      <c r="M264" s="17" t="e">
        <f t="shared" si="48"/>
        <v>#N/A</v>
      </c>
      <c r="O264" s="1">
        <f t="shared" si="36"/>
        <v>0</v>
      </c>
      <c r="P264" s="64" t="str">
        <f t="shared" si="41"/>
        <v>v1.5</v>
      </c>
      <c r="Q264" s="15" t="e">
        <f t="shared" si="45"/>
        <v>#N/A</v>
      </c>
      <c r="R264" s="17"/>
    </row>
    <row r="265" spans="1:18" ht="15" customHeight="1">
      <c r="A265" s="4"/>
      <c r="B265" s="61"/>
      <c r="C265" s="62"/>
      <c r="D265" s="1" t="str">
        <f t="shared" si="42"/>
        <v>* Select The Reporting Period Here*</v>
      </c>
      <c r="E265" s="11">
        <f t="shared" si="39"/>
        <v>40770</v>
      </c>
      <c r="F265" s="11">
        <f t="shared" si="40"/>
        <v>40770</v>
      </c>
      <c r="G265" s="1" t="str">
        <f t="shared" si="49"/>
        <v>Copy Coop Administrative Fees</v>
      </c>
      <c r="H265" s="14">
        <f t="shared" si="46"/>
        <v>0</v>
      </c>
      <c r="I265" s="1" t="str">
        <f t="shared" si="35"/>
        <v>* Select Your Vendor Name Here *</v>
      </c>
      <c r="J265" s="1" t="s">
        <v>236</v>
      </c>
      <c r="K265" s="13"/>
      <c r="L265" s="42">
        <f t="shared" si="47"/>
        <v>0</v>
      </c>
      <c r="M265" s="17" t="e">
        <f t="shared" si="48"/>
        <v>#N/A</v>
      </c>
      <c r="O265" s="1">
        <f t="shared" si="36"/>
        <v>0</v>
      </c>
      <c r="P265" s="64" t="str">
        <f t="shared" si="41"/>
        <v>v1.5</v>
      </c>
      <c r="Q265" s="15" t="e">
        <f t="shared" si="45"/>
        <v>#N/A</v>
      </c>
      <c r="R265" s="17"/>
    </row>
    <row r="266" spans="1:18" ht="15" customHeight="1">
      <c r="A266" s="4"/>
      <c r="B266" s="61"/>
      <c r="C266" s="62"/>
      <c r="D266" s="1" t="str">
        <f t="shared" si="42"/>
        <v>* Select The Reporting Period Here*</v>
      </c>
      <c r="E266" s="11">
        <f t="shared" si="39"/>
        <v>40770</v>
      </c>
      <c r="F266" s="11">
        <f t="shared" si="40"/>
        <v>40770</v>
      </c>
      <c r="G266" s="1" t="str">
        <f t="shared" si="49"/>
        <v>Copy Coop Administrative Fees</v>
      </c>
      <c r="H266" s="14">
        <f t="shared" si="46"/>
        <v>0</v>
      </c>
      <c r="I266" s="1" t="str">
        <f t="shared" si="35"/>
        <v>* Select Your Vendor Name Here *</v>
      </c>
      <c r="J266" s="1" t="s">
        <v>236</v>
      </c>
      <c r="K266" s="13"/>
      <c r="L266" s="42">
        <f t="shared" si="47"/>
        <v>0</v>
      </c>
      <c r="M266" s="17" t="e">
        <f t="shared" si="48"/>
        <v>#N/A</v>
      </c>
      <c r="O266" s="1">
        <f t="shared" si="36"/>
        <v>0</v>
      </c>
      <c r="P266" s="64" t="str">
        <f t="shared" si="41"/>
        <v>v1.5</v>
      </c>
      <c r="Q266" s="15" t="e">
        <f t="shared" si="45"/>
        <v>#N/A</v>
      </c>
      <c r="R266" s="17"/>
    </row>
    <row r="267" spans="1:18" ht="15" customHeight="1">
      <c r="A267" s="4"/>
      <c r="B267" s="61"/>
      <c r="C267" s="62"/>
      <c r="D267" s="1" t="str">
        <f t="shared" si="42"/>
        <v>* Select The Reporting Period Here*</v>
      </c>
      <c r="E267" s="11">
        <f t="shared" si="39"/>
        <v>40770</v>
      </c>
      <c r="F267" s="11">
        <f t="shared" si="40"/>
        <v>40770</v>
      </c>
      <c r="G267" s="1" t="str">
        <f t="shared" si="49"/>
        <v>Copy Coop Administrative Fees</v>
      </c>
      <c r="H267" s="14">
        <f t="shared" si="46"/>
        <v>0</v>
      </c>
      <c r="I267" s="1" t="str">
        <f t="shared" si="35"/>
        <v>* Select Your Vendor Name Here *</v>
      </c>
      <c r="J267" s="1" t="s">
        <v>236</v>
      </c>
      <c r="K267" s="13"/>
      <c r="L267" s="42">
        <f t="shared" si="47"/>
        <v>0</v>
      </c>
      <c r="M267" s="17" t="e">
        <f t="shared" si="48"/>
        <v>#N/A</v>
      </c>
      <c r="O267" s="1">
        <f t="shared" si="36"/>
        <v>0</v>
      </c>
      <c r="P267" s="64" t="str">
        <f t="shared" si="41"/>
        <v>v1.5</v>
      </c>
      <c r="Q267" s="15" t="e">
        <f t="shared" si="45"/>
        <v>#N/A</v>
      </c>
      <c r="R267" s="17"/>
    </row>
    <row r="268" spans="1:18" ht="15" customHeight="1">
      <c r="A268" s="4"/>
      <c r="B268" s="61"/>
      <c r="C268" s="62"/>
      <c r="D268" s="1" t="str">
        <f t="shared" si="42"/>
        <v>* Select The Reporting Period Here*</v>
      </c>
      <c r="E268" s="11">
        <f t="shared" si="39"/>
        <v>40770</v>
      </c>
      <c r="F268" s="11">
        <f t="shared" si="40"/>
        <v>40770</v>
      </c>
      <c r="G268" s="1" t="str">
        <f t="shared" si="49"/>
        <v>Copy Coop Administrative Fees</v>
      </c>
      <c r="H268" s="14">
        <f t="shared" si="46"/>
        <v>0</v>
      </c>
      <c r="I268" s="1" t="str">
        <f t="shared" si="35"/>
        <v>* Select Your Vendor Name Here *</v>
      </c>
      <c r="J268" s="1" t="s">
        <v>236</v>
      </c>
      <c r="K268" s="13"/>
      <c r="L268" s="42">
        <f t="shared" si="47"/>
        <v>0</v>
      </c>
      <c r="M268" s="17" t="e">
        <f t="shared" si="48"/>
        <v>#N/A</v>
      </c>
      <c r="O268" s="1">
        <f t="shared" si="36"/>
        <v>0</v>
      </c>
      <c r="P268" s="64" t="str">
        <f t="shared" si="41"/>
        <v>v1.5</v>
      </c>
      <c r="Q268" s="15" t="e">
        <f t="shared" si="45"/>
        <v>#N/A</v>
      </c>
      <c r="R268" s="17"/>
    </row>
    <row r="269" spans="1:18" ht="15" customHeight="1">
      <c r="A269" s="4"/>
      <c r="B269" s="61"/>
      <c r="C269" s="62"/>
      <c r="D269" s="1" t="str">
        <f t="shared" si="42"/>
        <v>* Select The Reporting Period Here*</v>
      </c>
      <c r="E269" s="11">
        <f t="shared" si="39"/>
        <v>40770</v>
      </c>
      <c r="F269" s="11">
        <f t="shared" si="40"/>
        <v>40770</v>
      </c>
      <c r="G269" s="1" t="str">
        <f t="shared" si="49"/>
        <v>Copy Coop Administrative Fees</v>
      </c>
      <c r="H269" s="14">
        <f t="shared" si="46"/>
        <v>0</v>
      </c>
      <c r="I269" s="1" t="str">
        <f t="shared" si="35"/>
        <v>* Select Your Vendor Name Here *</v>
      </c>
      <c r="J269" s="1" t="s">
        <v>236</v>
      </c>
      <c r="K269" s="13"/>
      <c r="L269" s="42">
        <f t="shared" si="47"/>
        <v>0</v>
      </c>
      <c r="M269" s="17" t="e">
        <f t="shared" si="48"/>
        <v>#N/A</v>
      </c>
      <c r="O269" s="1">
        <f t="shared" si="36"/>
        <v>0</v>
      </c>
      <c r="P269" s="64" t="str">
        <f t="shared" si="41"/>
        <v>v1.5</v>
      </c>
      <c r="Q269" s="15" t="e">
        <f t="shared" si="45"/>
        <v>#N/A</v>
      </c>
      <c r="R269" s="17"/>
    </row>
    <row r="270" spans="1:18" ht="15" customHeight="1">
      <c r="A270" s="4"/>
      <c r="B270" s="61"/>
      <c r="C270" s="62"/>
      <c r="D270" s="1" t="str">
        <f t="shared" si="42"/>
        <v>* Select The Reporting Period Here*</v>
      </c>
      <c r="E270" s="11">
        <f t="shared" si="39"/>
        <v>40770</v>
      </c>
      <c r="F270" s="11">
        <f t="shared" si="40"/>
        <v>40770</v>
      </c>
      <c r="G270" s="1" t="str">
        <f t="shared" si="49"/>
        <v>Copy Coop Administrative Fees</v>
      </c>
      <c r="H270" s="14">
        <f t="shared" si="46"/>
        <v>0</v>
      </c>
      <c r="I270" s="1" t="str">
        <f t="shared" si="35"/>
        <v>* Select Your Vendor Name Here *</v>
      </c>
      <c r="J270" s="1" t="s">
        <v>236</v>
      </c>
      <c r="K270" s="13"/>
      <c r="L270" s="42">
        <f t="shared" si="47"/>
        <v>0</v>
      </c>
      <c r="M270" s="17" t="e">
        <f t="shared" si="48"/>
        <v>#N/A</v>
      </c>
      <c r="O270" s="1">
        <f t="shared" si="36"/>
        <v>0</v>
      </c>
      <c r="P270" s="64" t="str">
        <f t="shared" si="41"/>
        <v>v1.5</v>
      </c>
      <c r="Q270" s="15" t="e">
        <f t="shared" si="45"/>
        <v>#N/A</v>
      </c>
      <c r="R270" s="17"/>
    </row>
    <row r="271" spans="1:18" ht="15" customHeight="1">
      <c r="A271" s="4"/>
      <c r="B271" s="61"/>
      <c r="C271" s="62"/>
      <c r="D271" s="1" t="str">
        <f t="shared" si="42"/>
        <v>* Select The Reporting Period Here*</v>
      </c>
      <c r="E271" s="11">
        <f t="shared" si="39"/>
        <v>40770</v>
      </c>
      <c r="F271" s="11">
        <f t="shared" si="40"/>
        <v>40770</v>
      </c>
      <c r="G271" s="1" t="str">
        <f t="shared" si="49"/>
        <v>Copy Coop Administrative Fees</v>
      </c>
      <c r="H271" s="14">
        <f t="shared" si="46"/>
        <v>0</v>
      </c>
      <c r="I271" s="1" t="str">
        <f t="shared" si="35"/>
        <v>* Select Your Vendor Name Here *</v>
      </c>
      <c r="J271" s="1" t="s">
        <v>236</v>
      </c>
      <c r="K271" s="13"/>
      <c r="L271" s="42">
        <f t="shared" si="47"/>
        <v>0</v>
      </c>
      <c r="M271" s="17" t="e">
        <f t="shared" si="48"/>
        <v>#N/A</v>
      </c>
      <c r="O271" s="1">
        <f t="shared" si="36"/>
        <v>0</v>
      </c>
      <c r="P271" s="64" t="str">
        <f t="shared" si="41"/>
        <v>v1.5</v>
      </c>
      <c r="Q271" s="15" t="e">
        <f t="shared" si="45"/>
        <v>#N/A</v>
      </c>
      <c r="R271" s="17"/>
    </row>
    <row r="272" spans="1:18" ht="15" customHeight="1">
      <c r="A272" s="4"/>
      <c r="B272" s="61"/>
      <c r="C272" s="62"/>
      <c r="D272" s="1" t="str">
        <f t="shared" si="42"/>
        <v>* Select The Reporting Period Here*</v>
      </c>
      <c r="E272" s="11">
        <f t="shared" si="39"/>
        <v>40770</v>
      </c>
      <c r="F272" s="11">
        <f t="shared" si="40"/>
        <v>40770</v>
      </c>
      <c r="G272" s="1" t="str">
        <f t="shared" si="49"/>
        <v>Copy Coop Administrative Fees</v>
      </c>
      <c r="H272" s="14">
        <f t="shared" si="46"/>
        <v>0</v>
      </c>
      <c r="I272" s="1" t="str">
        <f t="shared" si="35"/>
        <v>* Select Your Vendor Name Here *</v>
      </c>
      <c r="J272" s="1" t="s">
        <v>236</v>
      </c>
      <c r="K272" s="13"/>
      <c r="L272" s="42">
        <f t="shared" si="47"/>
        <v>0</v>
      </c>
      <c r="M272" s="17" t="e">
        <f t="shared" si="48"/>
        <v>#N/A</v>
      </c>
      <c r="O272" s="1">
        <f t="shared" si="36"/>
        <v>0</v>
      </c>
      <c r="P272" s="64" t="str">
        <f t="shared" si="41"/>
        <v>v1.5</v>
      </c>
      <c r="Q272" s="15" t="e">
        <f t="shared" si="45"/>
        <v>#N/A</v>
      </c>
      <c r="R272" s="17"/>
    </row>
    <row r="273" spans="1:18" ht="15" customHeight="1">
      <c r="A273" s="4"/>
      <c r="B273" s="61"/>
      <c r="C273" s="62"/>
      <c r="D273" s="1" t="str">
        <f t="shared" si="42"/>
        <v>* Select The Reporting Period Here*</v>
      </c>
      <c r="E273" s="11">
        <f t="shared" si="39"/>
        <v>40770</v>
      </c>
      <c r="F273" s="11">
        <f t="shared" si="40"/>
        <v>40770</v>
      </c>
      <c r="G273" s="1" t="str">
        <f t="shared" si="49"/>
        <v>Copy Coop Administrative Fees</v>
      </c>
      <c r="H273" s="14">
        <f t="shared" si="46"/>
        <v>0</v>
      </c>
      <c r="I273" s="1" t="str">
        <f t="shared" si="35"/>
        <v>* Select Your Vendor Name Here *</v>
      </c>
      <c r="J273" s="1" t="s">
        <v>236</v>
      </c>
      <c r="K273" s="13"/>
      <c r="L273" s="42">
        <f t="shared" si="47"/>
        <v>0</v>
      </c>
      <c r="M273" s="17" t="e">
        <f t="shared" si="48"/>
        <v>#N/A</v>
      </c>
      <c r="O273" s="1">
        <f t="shared" si="36"/>
        <v>0</v>
      </c>
      <c r="P273" s="64" t="str">
        <f t="shared" si="41"/>
        <v>v1.5</v>
      </c>
      <c r="Q273" s="15" t="e">
        <f t="shared" si="45"/>
        <v>#N/A</v>
      </c>
      <c r="R273" s="17"/>
    </row>
    <row r="274" spans="1:18" ht="15" customHeight="1">
      <c r="A274" s="4"/>
      <c r="B274" s="61"/>
      <c r="C274" s="62"/>
      <c r="D274" s="1" t="str">
        <f t="shared" si="42"/>
        <v>* Select The Reporting Period Here*</v>
      </c>
      <c r="E274" s="11">
        <f t="shared" si="39"/>
        <v>40770</v>
      </c>
      <c r="F274" s="11">
        <f t="shared" si="40"/>
        <v>40770</v>
      </c>
      <c r="G274" s="1" t="str">
        <f t="shared" si="49"/>
        <v>Copy Coop Administrative Fees</v>
      </c>
      <c r="H274" s="14">
        <f t="shared" si="46"/>
        <v>0</v>
      </c>
      <c r="I274" s="1" t="str">
        <f t="shared" si="35"/>
        <v>* Select Your Vendor Name Here *</v>
      </c>
      <c r="J274" s="1" t="s">
        <v>236</v>
      </c>
      <c r="K274" s="13"/>
      <c r="L274" s="42">
        <f t="shared" si="47"/>
        <v>0</v>
      </c>
      <c r="M274" s="17" t="e">
        <f t="shared" si="48"/>
        <v>#N/A</v>
      </c>
      <c r="O274" s="1">
        <f t="shared" si="36"/>
        <v>0</v>
      </c>
      <c r="P274" s="64" t="str">
        <f t="shared" si="41"/>
        <v>v1.5</v>
      </c>
      <c r="Q274" s="15" t="e">
        <f t="shared" si="45"/>
        <v>#N/A</v>
      </c>
      <c r="R274" s="17"/>
    </row>
    <row r="275" spans="1:18" ht="15" customHeight="1">
      <c r="A275" s="4"/>
      <c r="B275" s="61"/>
      <c r="C275" s="62"/>
      <c r="D275" s="1" t="str">
        <f t="shared" si="42"/>
        <v>* Select The Reporting Period Here*</v>
      </c>
      <c r="E275" s="11">
        <f t="shared" si="39"/>
        <v>40770</v>
      </c>
      <c r="F275" s="11">
        <f t="shared" si="40"/>
        <v>40770</v>
      </c>
      <c r="G275" s="1" t="str">
        <f t="shared" si="49"/>
        <v>Copy Coop Administrative Fees</v>
      </c>
      <c r="H275" s="14">
        <f t="shared" si="46"/>
        <v>0</v>
      </c>
      <c r="I275" s="1" t="str">
        <f t="shared" si="35"/>
        <v>* Select Your Vendor Name Here *</v>
      </c>
      <c r="J275" s="1" t="s">
        <v>236</v>
      </c>
      <c r="K275" s="13"/>
      <c r="L275" s="42">
        <f t="shared" si="47"/>
        <v>0</v>
      </c>
      <c r="M275" s="17" t="e">
        <f t="shared" si="48"/>
        <v>#N/A</v>
      </c>
      <c r="O275" s="1">
        <f t="shared" si="36"/>
        <v>0</v>
      </c>
      <c r="P275" s="64" t="str">
        <f t="shared" si="41"/>
        <v>v1.5</v>
      </c>
      <c r="Q275" s="15" t="e">
        <f t="shared" si="45"/>
        <v>#N/A</v>
      </c>
      <c r="R275" s="17"/>
    </row>
    <row r="276" spans="1:18" ht="15" customHeight="1">
      <c r="A276" s="4"/>
      <c r="B276" s="61"/>
      <c r="C276" s="62"/>
      <c r="D276" s="1" t="str">
        <f t="shared" si="42"/>
        <v>* Select The Reporting Period Here*</v>
      </c>
      <c r="E276" s="11">
        <f t="shared" si="39"/>
        <v>40770</v>
      </c>
      <c r="F276" s="11">
        <f t="shared" si="40"/>
        <v>40770</v>
      </c>
      <c r="G276" s="1" t="str">
        <f t="shared" si="49"/>
        <v>Copy Coop Administrative Fees</v>
      </c>
      <c r="H276" s="14">
        <f t="shared" si="46"/>
        <v>0</v>
      </c>
      <c r="I276" s="1" t="str">
        <f t="shared" si="35"/>
        <v>* Select Your Vendor Name Here *</v>
      </c>
      <c r="J276" s="1" t="s">
        <v>236</v>
      </c>
      <c r="K276" s="13"/>
      <c r="L276" s="42">
        <f t="shared" si="47"/>
        <v>0</v>
      </c>
      <c r="M276" s="17" t="e">
        <f t="shared" si="48"/>
        <v>#N/A</v>
      </c>
      <c r="O276" s="1">
        <f t="shared" si="36"/>
        <v>0</v>
      </c>
      <c r="P276" s="64" t="str">
        <f t="shared" si="41"/>
        <v>v1.5</v>
      </c>
      <c r="Q276" s="15" t="e">
        <f t="shared" si="45"/>
        <v>#N/A</v>
      </c>
      <c r="R276" s="17"/>
    </row>
    <row r="277" spans="1:18" ht="15" customHeight="1">
      <c r="A277" s="4"/>
      <c r="B277" s="61"/>
      <c r="C277" s="62"/>
      <c r="D277" s="1" t="str">
        <f t="shared" si="42"/>
        <v>* Select The Reporting Period Here*</v>
      </c>
      <c r="E277" s="11">
        <f t="shared" si="39"/>
        <v>40770</v>
      </c>
      <c r="F277" s="11">
        <f t="shared" si="40"/>
        <v>40770</v>
      </c>
      <c r="G277" s="1" t="str">
        <f t="shared" si="49"/>
        <v>Copy Coop Administrative Fees</v>
      </c>
      <c r="H277" s="14">
        <f t="shared" si="46"/>
        <v>0</v>
      </c>
      <c r="I277" s="1" t="str">
        <f t="shared" si="35"/>
        <v>* Select Your Vendor Name Here *</v>
      </c>
      <c r="J277" s="1" t="s">
        <v>236</v>
      </c>
      <c r="K277" s="13"/>
      <c r="L277" s="42">
        <f t="shared" si="47"/>
        <v>0</v>
      </c>
      <c r="M277" s="17" t="e">
        <f t="shared" si="48"/>
        <v>#N/A</v>
      </c>
      <c r="O277" s="1">
        <f t="shared" si="36"/>
        <v>0</v>
      </c>
      <c r="P277" s="64" t="str">
        <f t="shared" si="41"/>
        <v>v1.5</v>
      </c>
      <c r="Q277" s="15" t="e">
        <f t="shared" si="45"/>
        <v>#N/A</v>
      </c>
      <c r="R277" s="17"/>
    </row>
    <row r="278" spans="1:18" ht="15" customHeight="1">
      <c r="A278" s="4"/>
      <c r="B278" s="61"/>
      <c r="C278" s="62"/>
      <c r="D278" s="1" t="str">
        <f t="shared" si="42"/>
        <v>* Select The Reporting Period Here*</v>
      </c>
      <c r="E278" s="11">
        <f t="shared" si="39"/>
        <v>40770</v>
      </c>
      <c r="F278" s="11">
        <f t="shared" si="40"/>
        <v>40770</v>
      </c>
      <c r="G278" s="1" t="str">
        <f t="shared" si="49"/>
        <v>Copy Coop Administrative Fees</v>
      </c>
      <c r="H278" s="14">
        <f t="shared" si="46"/>
        <v>0</v>
      </c>
      <c r="I278" s="1" t="str">
        <f t="shared" si="35"/>
        <v>* Select Your Vendor Name Here *</v>
      </c>
      <c r="J278" s="1" t="s">
        <v>236</v>
      </c>
      <c r="K278" s="13"/>
      <c r="L278" s="42">
        <f t="shared" si="47"/>
        <v>0</v>
      </c>
      <c r="M278" s="17" t="e">
        <f t="shared" si="48"/>
        <v>#N/A</v>
      </c>
      <c r="O278" s="1">
        <f t="shared" si="36"/>
        <v>0</v>
      </c>
      <c r="P278" s="64" t="str">
        <f t="shared" si="41"/>
        <v>v1.5</v>
      </c>
      <c r="Q278" s="15" t="e">
        <f t="shared" si="45"/>
        <v>#N/A</v>
      </c>
      <c r="R278" s="17"/>
    </row>
    <row r="279" spans="1:18" ht="15" customHeight="1">
      <c r="A279" s="4"/>
      <c r="B279" s="61"/>
      <c r="C279" s="62"/>
      <c r="D279" s="1" t="str">
        <f t="shared" si="42"/>
        <v>* Select The Reporting Period Here*</v>
      </c>
      <c r="E279" s="11">
        <f t="shared" si="39"/>
        <v>40770</v>
      </c>
      <c r="F279" s="11">
        <f t="shared" si="40"/>
        <v>40770</v>
      </c>
      <c r="G279" s="1" t="str">
        <f t="shared" si="49"/>
        <v>Copy Coop Administrative Fees</v>
      </c>
      <c r="H279" s="14">
        <f t="shared" si="46"/>
        <v>0</v>
      </c>
      <c r="I279" s="1" t="str">
        <f t="shared" si="35"/>
        <v>* Select Your Vendor Name Here *</v>
      </c>
      <c r="J279" s="1" t="s">
        <v>236</v>
      </c>
      <c r="K279" s="13"/>
      <c r="L279" s="42">
        <f t="shared" si="47"/>
        <v>0</v>
      </c>
      <c r="M279" s="17" t="e">
        <f t="shared" si="48"/>
        <v>#N/A</v>
      </c>
      <c r="O279" s="1">
        <f t="shared" si="36"/>
        <v>0</v>
      </c>
      <c r="P279" s="64" t="str">
        <f t="shared" si="41"/>
        <v>v1.5</v>
      </c>
      <c r="Q279" s="15" t="e">
        <f t="shared" si="45"/>
        <v>#N/A</v>
      </c>
      <c r="R279" s="17"/>
    </row>
    <row r="280" spans="1:18" ht="15" customHeight="1">
      <c r="A280" s="4"/>
      <c r="B280" s="61"/>
      <c r="C280" s="62"/>
      <c r="D280" s="1" t="str">
        <f t="shared" si="42"/>
        <v>* Select The Reporting Period Here*</v>
      </c>
      <c r="E280" s="11">
        <f t="shared" si="39"/>
        <v>40770</v>
      </c>
      <c r="F280" s="11">
        <f t="shared" si="40"/>
        <v>40770</v>
      </c>
      <c r="G280" s="1" t="str">
        <f t="shared" si="49"/>
        <v>Copy Coop Administrative Fees</v>
      </c>
      <c r="H280" s="14">
        <f t="shared" si="46"/>
        <v>0</v>
      </c>
      <c r="I280" s="1" t="str">
        <f t="shared" si="35"/>
        <v>* Select Your Vendor Name Here *</v>
      </c>
      <c r="J280" s="1" t="s">
        <v>236</v>
      </c>
      <c r="K280" s="13"/>
      <c r="L280" s="42">
        <f t="shared" si="47"/>
        <v>0</v>
      </c>
      <c r="M280" s="17" t="e">
        <f t="shared" si="48"/>
        <v>#N/A</v>
      </c>
      <c r="O280" s="1">
        <f t="shared" si="36"/>
        <v>0</v>
      </c>
      <c r="P280" s="64" t="str">
        <f t="shared" si="41"/>
        <v>v1.5</v>
      </c>
      <c r="Q280" s="15" t="e">
        <f t="shared" si="45"/>
        <v>#N/A</v>
      </c>
      <c r="R280" s="17"/>
    </row>
    <row r="281" spans="1:18" ht="15" customHeight="1">
      <c r="A281" s="4"/>
      <c r="B281" s="61"/>
      <c r="C281" s="62"/>
      <c r="D281" s="1" t="str">
        <f t="shared" si="42"/>
        <v>* Select The Reporting Period Here*</v>
      </c>
      <c r="E281" s="11">
        <f t="shared" si="39"/>
        <v>40770</v>
      </c>
      <c r="F281" s="11">
        <f t="shared" si="40"/>
        <v>40770</v>
      </c>
      <c r="G281" s="1" t="str">
        <f t="shared" si="49"/>
        <v>Copy Coop Administrative Fees</v>
      </c>
      <c r="H281" s="14">
        <f t="shared" si="46"/>
        <v>0</v>
      </c>
      <c r="I281" s="1" t="str">
        <f aca="true" t="shared" si="50" ref="I281:I344">$I$10</f>
        <v>* Select Your Vendor Name Here *</v>
      </c>
      <c r="J281" s="1" t="s">
        <v>236</v>
      </c>
      <c r="K281" s="13"/>
      <c r="L281" s="42">
        <f t="shared" si="47"/>
        <v>0</v>
      </c>
      <c r="M281" s="17" t="e">
        <f t="shared" si="48"/>
        <v>#N/A</v>
      </c>
      <c r="O281" s="1">
        <f t="shared" si="36"/>
        <v>0</v>
      </c>
      <c r="P281" s="64" t="str">
        <f t="shared" si="41"/>
        <v>v1.5</v>
      </c>
      <c r="Q281" s="15" t="e">
        <f t="shared" si="45"/>
        <v>#N/A</v>
      </c>
      <c r="R281" s="17"/>
    </row>
    <row r="282" spans="1:18" ht="15" customHeight="1">
      <c r="A282" s="4"/>
      <c r="B282" s="61"/>
      <c r="C282" s="62"/>
      <c r="D282" s="1" t="str">
        <f t="shared" si="42"/>
        <v>* Select The Reporting Period Here*</v>
      </c>
      <c r="E282" s="11">
        <f t="shared" si="39"/>
        <v>40770</v>
      </c>
      <c r="F282" s="11">
        <f t="shared" si="40"/>
        <v>40770</v>
      </c>
      <c r="G282" s="1" t="str">
        <f t="shared" si="49"/>
        <v>Copy Coop Administrative Fees</v>
      </c>
      <c r="H282" s="14">
        <f t="shared" si="46"/>
        <v>0</v>
      </c>
      <c r="I282" s="1" t="str">
        <f t="shared" si="50"/>
        <v>* Select Your Vendor Name Here *</v>
      </c>
      <c r="J282" s="1" t="s">
        <v>236</v>
      </c>
      <c r="K282" s="13"/>
      <c r="L282" s="42">
        <f t="shared" si="47"/>
        <v>0</v>
      </c>
      <c r="M282" s="17" t="e">
        <f t="shared" si="48"/>
        <v>#N/A</v>
      </c>
      <c r="O282" s="1">
        <f t="shared" si="36"/>
        <v>0</v>
      </c>
      <c r="P282" s="64" t="str">
        <f t="shared" si="41"/>
        <v>v1.5</v>
      </c>
      <c r="Q282" s="15" t="e">
        <f t="shared" si="45"/>
        <v>#N/A</v>
      </c>
      <c r="R282" s="17"/>
    </row>
    <row r="283" spans="1:18" ht="15" customHeight="1">
      <c r="A283" s="4"/>
      <c r="B283" s="61"/>
      <c r="C283" s="62"/>
      <c r="D283" s="1" t="str">
        <f t="shared" si="42"/>
        <v>* Select The Reporting Period Here*</v>
      </c>
      <c r="E283" s="11">
        <f t="shared" si="39"/>
        <v>40770</v>
      </c>
      <c r="F283" s="11">
        <f t="shared" si="40"/>
        <v>40770</v>
      </c>
      <c r="G283" s="1" t="str">
        <f t="shared" si="49"/>
        <v>Copy Coop Administrative Fees</v>
      </c>
      <c r="H283" s="14">
        <f t="shared" si="46"/>
        <v>0</v>
      </c>
      <c r="I283" s="1" t="str">
        <f t="shared" si="50"/>
        <v>* Select Your Vendor Name Here *</v>
      </c>
      <c r="J283" s="1" t="s">
        <v>236</v>
      </c>
      <c r="K283" s="13"/>
      <c r="L283" s="42">
        <f t="shared" si="47"/>
        <v>0</v>
      </c>
      <c r="M283" s="17" t="e">
        <f t="shared" si="48"/>
        <v>#N/A</v>
      </c>
      <c r="O283" s="1">
        <f aca="true" t="shared" si="51" ref="O283:O346">($B$4)</f>
        <v>0</v>
      </c>
      <c r="P283" s="64" t="str">
        <f t="shared" si="41"/>
        <v>v1.5</v>
      </c>
      <c r="Q283" s="15" t="e">
        <f t="shared" si="45"/>
        <v>#N/A</v>
      </c>
      <c r="R283" s="17"/>
    </row>
    <row r="284" spans="1:18" ht="15" customHeight="1">
      <c r="A284" s="4"/>
      <c r="B284" s="61"/>
      <c r="C284" s="62"/>
      <c r="D284" s="1" t="str">
        <f t="shared" si="42"/>
        <v>* Select The Reporting Period Here*</v>
      </c>
      <c r="E284" s="11">
        <f t="shared" si="39"/>
        <v>40770</v>
      </c>
      <c r="F284" s="11">
        <f t="shared" si="40"/>
        <v>40770</v>
      </c>
      <c r="G284" s="1" t="str">
        <f t="shared" si="49"/>
        <v>Copy Coop Administrative Fees</v>
      </c>
      <c r="H284" s="14">
        <f t="shared" si="46"/>
        <v>0</v>
      </c>
      <c r="I284" s="1" t="str">
        <f t="shared" si="50"/>
        <v>* Select Your Vendor Name Here *</v>
      </c>
      <c r="J284" s="1" t="s">
        <v>236</v>
      </c>
      <c r="K284" s="13"/>
      <c r="L284" s="42">
        <f t="shared" si="47"/>
        <v>0</v>
      </c>
      <c r="M284" s="17" t="e">
        <f t="shared" si="48"/>
        <v>#N/A</v>
      </c>
      <c r="O284" s="1">
        <f t="shared" si="51"/>
        <v>0</v>
      </c>
      <c r="P284" s="64" t="str">
        <f t="shared" si="41"/>
        <v>v1.5</v>
      </c>
      <c r="Q284" s="15" t="e">
        <f t="shared" si="45"/>
        <v>#N/A</v>
      </c>
      <c r="R284" s="17"/>
    </row>
    <row r="285" spans="1:18" ht="15" customHeight="1">
      <c r="A285" s="4"/>
      <c r="B285" s="61"/>
      <c r="C285" s="62"/>
      <c r="D285" s="1" t="str">
        <f t="shared" si="42"/>
        <v>* Select The Reporting Period Here*</v>
      </c>
      <c r="E285" s="11">
        <f t="shared" si="39"/>
        <v>40770</v>
      </c>
      <c r="F285" s="11">
        <f t="shared" si="40"/>
        <v>40770</v>
      </c>
      <c r="G285" s="1" t="str">
        <f t="shared" si="49"/>
        <v>Copy Coop Administrative Fees</v>
      </c>
      <c r="H285" s="14">
        <f t="shared" si="46"/>
        <v>0</v>
      </c>
      <c r="I285" s="1" t="str">
        <f t="shared" si="50"/>
        <v>* Select Your Vendor Name Here *</v>
      </c>
      <c r="J285" s="1" t="s">
        <v>236</v>
      </c>
      <c r="K285" s="13"/>
      <c r="L285" s="42">
        <f t="shared" si="47"/>
        <v>0</v>
      </c>
      <c r="M285" s="17" t="e">
        <f t="shared" si="48"/>
        <v>#N/A</v>
      </c>
      <c r="O285" s="1">
        <f t="shared" si="51"/>
        <v>0</v>
      </c>
      <c r="P285" s="64" t="str">
        <f t="shared" si="41"/>
        <v>v1.5</v>
      </c>
      <c r="Q285" s="15" t="e">
        <f t="shared" si="45"/>
        <v>#N/A</v>
      </c>
      <c r="R285" s="17"/>
    </row>
    <row r="286" spans="1:18" ht="15" customHeight="1">
      <c r="A286" s="4"/>
      <c r="B286" s="61"/>
      <c r="C286" s="62"/>
      <c r="D286" s="1" t="str">
        <f t="shared" si="42"/>
        <v>* Select The Reporting Period Here*</v>
      </c>
      <c r="E286" s="11">
        <f t="shared" si="39"/>
        <v>40770</v>
      </c>
      <c r="F286" s="11">
        <f t="shared" si="40"/>
        <v>40770</v>
      </c>
      <c r="G286" s="1" t="str">
        <f t="shared" si="49"/>
        <v>Copy Coop Administrative Fees</v>
      </c>
      <c r="H286" s="14">
        <f t="shared" si="46"/>
        <v>0</v>
      </c>
      <c r="I286" s="1" t="str">
        <f t="shared" si="50"/>
        <v>* Select Your Vendor Name Here *</v>
      </c>
      <c r="J286" s="1" t="s">
        <v>236</v>
      </c>
      <c r="K286" s="13"/>
      <c r="L286" s="42">
        <f t="shared" si="47"/>
        <v>0</v>
      </c>
      <c r="M286" s="17" t="e">
        <f t="shared" si="48"/>
        <v>#N/A</v>
      </c>
      <c r="O286" s="1">
        <f t="shared" si="51"/>
        <v>0</v>
      </c>
      <c r="P286" s="64" t="str">
        <f t="shared" si="41"/>
        <v>v1.5</v>
      </c>
      <c r="Q286" s="15" t="e">
        <f t="shared" si="45"/>
        <v>#N/A</v>
      </c>
      <c r="R286" s="17"/>
    </row>
    <row r="287" spans="1:18" ht="15" customHeight="1">
      <c r="A287" s="4"/>
      <c r="B287" s="61"/>
      <c r="C287" s="62"/>
      <c r="D287" s="1" t="str">
        <f t="shared" si="42"/>
        <v>* Select The Reporting Period Here*</v>
      </c>
      <c r="E287" s="11">
        <f t="shared" si="39"/>
        <v>40770</v>
      </c>
      <c r="F287" s="11">
        <f t="shared" si="40"/>
        <v>40770</v>
      </c>
      <c r="G287" s="1" t="str">
        <f t="shared" si="49"/>
        <v>Copy Coop Administrative Fees</v>
      </c>
      <c r="H287" s="14">
        <f t="shared" si="46"/>
        <v>0</v>
      </c>
      <c r="I287" s="1" t="str">
        <f t="shared" si="50"/>
        <v>* Select Your Vendor Name Here *</v>
      </c>
      <c r="J287" s="1" t="s">
        <v>236</v>
      </c>
      <c r="K287" s="13"/>
      <c r="L287" s="42">
        <f t="shared" si="47"/>
        <v>0</v>
      </c>
      <c r="M287" s="17" t="e">
        <f t="shared" si="48"/>
        <v>#N/A</v>
      </c>
      <c r="O287" s="1">
        <f t="shared" si="51"/>
        <v>0</v>
      </c>
      <c r="P287" s="64" t="str">
        <f t="shared" si="41"/>
        <v>v1.5</v>
      </c>
      <c r="Q287" s="15" t="e">
        <f t="shared" si="45"/>
        <v>#N/A</v>
      </c>
      <c r="R287" s="17"/>
    </row>
    <row r="288" spans="1:18" ht="15" customHeight="1">
      <c r="A288" s="4"/>
      <c r="B288" s="61"/>
      <c r="C288" s="62"/>
      <c r="D288" s="1" t="str">
        <f t="shared" si="42"/>
        <v>* Select The Reporting Period Here*</v>
      </c>
      <c r="E288" s="11">
        <f t="shared" si="39"/>
        <v>40770</v>
      </c>
      <c r="F288" s="11">
        <f t="shared" si="40"/>
        <v>40770</v>
      </c>
      <c r="G288" s="1" t="str">
        <f t="shared" si="49"/>
        <v>Copy Coop Administrative Fees</v>
      </c>
      <c r="H288" s="14">
        <f t="shared" si="46"/>
        <v>0</v>
      </c>
      <c r="I288" s="1" t="str">
        <f t="shared" si="50"/>
        <v>* Select Your Vendor Name Here *</v>
      </c>
      <c r="J288" s="1" t="s">
        <v>236</v>
      </c>
      <c r="K288" s="13"/>
      <c r="L288" s="42">
        <f t="shared" si="47"/>
        <v>0</v>
      </c>
      <c r="M288" s="17" t="e">
        <f t="shared" si="48"/>
        <v>#N/A</v>
      </c>
      <c r="O288" s="1">
        <f t="shared" si="51"/>
        <v>0</v>
      </c>
      <c r="P288" s="64" t="str">
        <f t="shared" si="41"/>
        <v>v1.5</v>
      </c>
      <c r="Q288" s="15" t="e">
        <f t="shared" si="45"/>
        <v>#N/A</v>
      </c>
      <c r="R288" s="17"/>
    </row>
    <row r="289" spans="1:18" ht="15" customHeight="1">
      <c r="A289" s="4"/>
      <c r="B289" s="61"/>
      <c r="C289" s="62"/>
      <c r="D289" s="1" t="str">
        <f t="shared" si="42"/>
        <v>* Select The Reporting Period Here*</v>
      </c>
      <c r="E289" s="11">
        <f t="shared" si="39"/>
        <v>40770</v>
      </c>
      <c r="F289" s="11">
        <f t="shared" si="40"/>
        <v>40770</v>
      </c>
      <c r="G289" s="1" t="str">
        <f t="shared" si="49"/>
        <v>Copy Coop Administrative Fees</v>
      </c>
      <c r="H289" s="14">
        <f t="shared" si="46"/>
        <v>0</v>
      </c>
      <c r="I289" s="1" t="str">
        <f t="shared" si="50"/>
        <v>* Select Your Vendor Name Here *</v>
      </c>
      <c r="J289" s="1" t="s">
        <v>236</v>
      </c>
      <c r="K289" s="13"/>
      <c r="L289" s="42">
        <f t="shared" si="47"/>
        <v>0</v>
      </c>
      <c r="M289" s="17" t="e">
        <f t="shared" si="48"/>
        <v>#N/A</v>
      </c>
      <c r="O289" s="1">
        <f t="shared" si="51"/>
        <v>0</v>
      </c>
      <c r="P289" s="64" t="str">
        <f t="shared" si="41"/>
        <v>v1.5</v>
      </c>
      <c r="Q289" s="15" t="e">
        <f t="shared" si="45"/>
        <v>#N/A</v>
      </c>
      <c r="R289" s="17"/>
    </row>
    <row r="290" spans="1:18" ht="15" customHeight="1">
      <c r="A290" s="4"/>
      <c r="B290" s="61"/>
      <c r="C290" s="62"/>
      <c r="D290" s="1" t="str">
        <f t="shared" si="42"/>
        <v>* Select The Reporting Period Here*</v>
      </c>
      <c r="E290" s="11">
        <f aca="true" t="shared" si="52" ref="E290:E353">$E$10</f>
        <v>40770</v>
      </c>
      <c r="F290" s="11">
        <f aca="true" t="shared" si="53" ref="F290:F353">$F$10</f>
        <v>40770</v>
      </c>
      <c r="G290" s="1" t="str">
        <f t="shared" si="49"/>
        <v>Copy Coop Administrative Fees</v>
      </c>
      <c r="H290" s="14">
        <f t="shared" si="46"/>
        <v>0</v>
      </c>
      <c r="I290" s="1" t="str">
        <f t="shared" si="50"/>
        <v>* Select Your Vendor Name Here *</v>
      </c>
      <c r="J290" s="1" t="s">
        <v>236</v>
      </c>
      <c r="K290" s="13"/>
      <c r="L290" s="42">
        <f t="shared" si="47"/>
        <v>0</v>
      </c>
      <c r="M290" s="17" t="e">
        <f t="shared" si="48"/>
        <v>#N/A</v>
      </c>
      <c r="O290" s="1">
        <f t="shared" si="51"/>
        <v>0</v>
      </c>
      <c r="P290" s="64" t="str">
        <f aca="true" t="shared" si="54" ref="P290:P353">$E$3</f>
        <v>v1.5</v>
      </c>
      <c r="Q290" s="15" t="e">
        <f t="shared" si="45"/>
        <v>#N/A</v>
      </c>
      <c r="R290" s="17"/>
    </row>
    <row r="291" spans="1:18" ht="15" customHeight="1">
      <c r="A291" s="4"/>
      <c r="B291" s="61"/>
      <c r="C291" s="62"/>
      <c r="D291" s="1" t="str">
        <f t="shared" si="42"/>
        <v>* Select The Reporting Period Here*</v>
      </c>
      <c r="E291" s="11">
        <f t="shared" si="52"/>
        <v>40770</v>
      </c>
      <c r="F291" s="11">
        <f t="shared" si="53"/>
        <v>40770</v>
      </c>
      <c r="G291" s="1" t="str">
        <f t="shared" si="49"/>
        <v>Copy Coop Administrative Fees</v>
      </c>
      <c r="H291" s="14">
        <f t="shared" si="46"/>
        <v>0</v>
      </c>
      <c r="I291" s="1" t="str">
        <f t="shared" si="50"/>
        <v>* Select Your Vendor Name Here *</v>
      </c>
      <c r="J291" s="1" t="s">
        <v>236</v>
      </c>
      <c r="K291" s="13"/>
      <c r="L291" s="42">
        <f t="shared" si="47"/>
        <v>0</v>
      </c>
      <c r="M291" s="17" t="e">
        <f t="shared" si="48"/>
        <v>#N/A</v>
      </c>
      <c r="O291" s="1">
        <f t="shared" si="51"/>
        <v>0</v>
      </c>
      <c r="P291" s="64" t="str">
        <f t="shared" si="54"/>
        <v>v1.5</v>
      </c>
      <c r="Q291" s="15" t="e">
        <f t="shared" si="45"/>
        <v>#N/A</v>
      </c>
      <c r="R291" s="17"/>
    </row>
    <row r="292" spans="1:18" ht="15" customHeight="1">
      <c r="A292" s="4"/>
      <c r="B292" s="61"/>
      <c r="C292" s="62"/>
      <c r="D292" s="1" t="str">
        <f t="shared" si="42"/>
        <v>* Select The Reporting Period Here*</v>
      </c>
      <c r="E292" s="11">
        <f t="shared" si="52"/>
        <v>40770</v>
      </c>
      <c r="F292" s="11">
        <f t="shared" si="53"/>
        <v>40770</v>
      </c>
      <c r="G292" s="1" t="str">
        <f t="shared" si="49"/>
        <v>Copy Coop Administrative Fees</v>
      </c>
      <c r="H292" s="14">
        <f t="shared" si="46"/>
        <v>0</v>
      </c>
      <c r="I292" s="1" t="str">
        <f t="shared" si="50"/>
        <v>* Select Your Vendor Name Here *</v>
      </c>
      <c r="J292" s="1" t="s">
        <v>236</v>
      </c>
      <c r="K292" s="13"/>
      <c r="L292" s="42">
        <f t="shared" si="47"/>
        <v>0</v>
      </c>
      <c r="M292" s="17" t="e">
        <f t="shared" si="48"/>
        <v>#N/A</v>
      </c>
      <c r="O292" s="1">
        <f t="shared" si="51"/>
        <v>0</v>
      </c>
      <c r="P292" s="64" t="str">
        <f t="shared" si="54"/>
        <v>v1.5</v>
      </c>
      <c r="Q292" s="15" t="e">
        <f t="shared" si="45"/>
        <v>#N/A</v>
      </c>
      <c r="R292" s="17"/>
    </row>
    <row r="293" spans="1:18" ht="15" customHeight="1">
      <c r="A293" s="4"/>
      <c r="B293" s="61"/>
      <c r="C293" s="62"/>
      <c r="D293" s="1" t="str">
        <f aca="true" t="shared" si="55" ref="D293:D356">$D$10</f>
        <v>* Select The Reporting Period Here*</v>
      </c>
      <c r="E293" s="11">
        <f t="shared" si="52"/>
        <v>40770</v>
      </c>
      <c r="F293" s="11">
        <f t="shared" si="53"/>
        <v>40770</v>
      </c>
      <c r="G293" s="1" t="str">
        <f t="shared" si="49"/>
        <v>Copy Coop Administrative Fees</v>
      </c>
      <c r="H293" s="14">
        <f t="shared" si="46"/>
        <v>0</v>
      </c>
      <c r="I293" s="1" t="str">
        <f t="shared" si="50"/>
        <v>* Select Your Vendor Name Here *</v>
      </c>
      <c r="J293" s="1" t="s">
        <v>236</v>
      </c>
      <c r="K293" s="13"/>
      <c r="L293" s="42">
        <f t="shared" si="47"/>
        <v>0</v>
      </c>
      <c r="M293" s="17" t="e">
        <f t="shared" si="48"/>
        <v>#N/A</v>
      </c>
      <c r="O293" s="1">
        <f t="shared" si="51"/>
        <v>0</v>
      </c>
      <c r="P293" s="64" t="str">
        <f t="shared" si="54"/>
        <v>v1.5</v>
      </c>
      <c r="Q293" s="15" t="e">
        <f t="shared" si="45"/>
        <v>#N/A</v>
      </c>
      <c r="R293" s="17"/>
    </row>
    <row r="294" spans="1:18" ht="15" customHeight="1">
      <c r="A294" s="4"/>
      <c r="B294" s="61"/>
      <c r="C294" s="62"/>
      <c r="D294" s="1" t="str">
        <f t="shared" si="55"/>
        <v>* Select The Reporting Period Here*</v>
      </c>
      <c r="E294" s="11">
        <f t="shared" si="52"/>
        <v>40770</v>
      </c>
      <c r="F294" s="11">
        <f t="shared" si="53"/>
        <v>40770</v>
      </c>
      <c r="G294" s="1" t="str">
        <f t="shared" si="49"/>
        <v>Copy Coop Administrative Fees</v>
      </c>
      <c r="H294" s="14">
        <f t="shared" si="46"/>
        <v>0</v>
      </c>
      <c r="I294" s="1" t="str">
        <f t="shared" si="50"/>
        <v>* Select Your Vendor Name Here *</v>
      </c>
      <c r="J294" s="1" t="s">
        <v>236</v>
      </c>
      <c r="K294" s="13"/>
      <c r="L294" s="42">
        <f t="shared" si="47"/>
        <v>0</v>
      </c>
      <c r="M294" s="17" t="e">
        <f t="shared" si="48"/>
        <v>#N/A</v>
      </c>
      <c r="O294" s="1">
        <f t="shared" si="51"/>
        <v>0</v>
      </c>
      <c r="P294" s="64" t="str">
        <f t="shared" si="54"/>
        <v>v1.5</v>
      </c>
      <c r="Q294" s="15" t="e">
        <f t="shared" si="45"/>
        <v>#N/A</v>
      </c>
      <c r="R294" s="17"/>
    </row>
    <row r="295" spans="1:18" ht="15" customHeight="1">
      <c r="A295" s="4"/>
      <c r="B295" s="61"/>
      <c r="C295" s="62"/>
      <c r="D295" s="1" t="str">
        <f t="shared" si="55"/>
        <v>* Select The Reporting Period Here*</v>
      </c>
      <c r="E295" s="11">
        <f t="shared" si="52"/>
        <v>40770</v>
      </c>
      <c r="F295" s="11">
        <f t="shared" si="53"/>
        <v>40770</v>
      </c>
      <c r="G295" s="1" t="str">
        <f t="shared" si="49"/>
        <v>Copy Coop Administrative Fees</v>
      </c>
      <c r="H295" s="14">
        <f t="shared" si="46"/>
        <v>0</v>
      </c>
      <c r="I295" s="1" t="str">
        <f t="shared" si="50"/>
        <v>* Select Your Vendor Name Here *</v>
      </c>
      <c r="J295" s="1" t="s">
        <v>236</v>
      </c>
      <c r="K295" s="13"/>
      <c r="L295" s="42">
        <f t="shared" si="47"/>
        <v>0</v>
      </c>
      <c r="M295" s="17" t="e">
        <f t="shared" si="48"/>
        <v>#N/A</v>
      </c>
      <c r="O295" s="1">
        <f t="shared" si="51"/>
        <v>0</v>
      </c>
      <c r="P295" s="64" t="str">
        <f t="shared" si="54"/>
        <v>v1.5</v>
      </c>
      <c r="Q295" s="15" t="e">
        <f aca="true" t="shared" si="56" ref="Q295:Q356">$Q$10</f>
        <v>#N/A</v>
      </c>
      <c r="R295" s="17"/>
    </row>
    <row r="296" spans="1:18" ht="15" customHeight="1">
      <c r="A296" s="4"/>
      <c r="B296" s="61"/>
      <c r="C296" s="62"/>
      <c r="D296" s="1" t="str">
        <f t="shared" si="55"/>
        <v>* Select The Reporting Period Here*</v>
      </c>
      <c r="E296" s="11">
        <f t="shared" si="52"/>
        <v>40770</v>
      </c>
      <c r="F296" s="11">
        <f t="shared" si="53"/>
        <v>40770</v>
      </c>
      <c r="G296" s="1" t="str">
        <f t="shared" si="49"/>
        <v>Copy Coop Administrative Fees</v>
      </c>
      <c r="H296" s="14">
        <f t="shared" si="46"/>
        <v>0</v>
      </c>
      <c r="I296" s="1" t="str">
        <f t="shared" si="50"/>
        <v>* Select Your Vendor Name Here *</v>
      </c>
      <c r="J296" s="1" t="s">
        <v>236</v>
      </c>
      <c r="K296" s="13"/>
      <c r="L296" s="42">
        <f t="shared" si="47"/>
        <v>0</v>
      </c>
      <c r="M296" s="17" t="e">
        <f t="shared" si="48"/>
        <v>#N/A</v>
      </c>
      <c r="O296" s="1">
        <f t="shared" si="51"/>
        <v>0</v>
      </c>
      <c r="P296" s="64" t="str">
        <f t="shared" si="54"/>
        <v>v1.5</v>
      </c>
      <c r="Q296" s="15" t="e">
        <f t="shared" si="56"/>
        <v>#N/A</v>
      </c>
      <c r="R296" s="17"/>
    </row>
    <row r="297" spans="1:18" ht="15" customHeight="1">
      <c r="A297" s="4"/>
      <c r="B297" s="61"/>
      <c r="C297" s="62"/>
      <c r="D297" s="1" t="str">
        <f t="shared" si="55"/>
        <v>* Select The Reporting Period Here*</v>
      </c>
      <c r="E297" s="11">
        <f t="shared" si="52"/>
        <v>40770</v>
      </c>
      <c r="F297" s="11">
        <f t="shared" si="53"/>
        <v>40770</v>
      </c>
      <c r="G297" s="1" t="str">
        <f t="shared" si="49"/>
        <v>Copy Coop Administrative Fees</v>
      </c>
      <c r="H297" s="14">
        <f t="shared" si="46"/>
        <v>0</v>
      </c>
      <c r="I297" s="1" t="str">
        <f t="shared" si="50"/>
        <v>* Select Your Vendor Name Here *</v>
      </c>
      <c r="J297" s="1" t="s">
        <v>236</v>
      </c>
      <c r="K297" s="13"/>
      <c r="L297" s="42">
        <f t="shared" si="47"/>
        <v>0</v>
      </c>
      <c r="M297" s="17" t="e">
        <f t="shared" si="48"/>
        <v>#N/A</v>
      </c>
      <c r="O297" s="1">
        <f t="shared" si="51"/>
        <v>0</v>
      </c>
      <c r="P297" s="64" t="str">
        <f t="shared" si="54"/>
        <v>v1.5</v>
      </c>
      <c r="Q297" s="15" t="e">
        <f t="shared" si="56"/>
        <v>#N/A</v>
      </c>
      <c r="R297" s="17"/>
    </row>
    <row r="298" spans="1:18" ht="15" customHeight="1">
      <c r="A298" s="4"/>
      <c r="B298" s="61"/>
      <c r="C298" s="62"/>
      <c r="D298" s="1" t="str">
        <f t="shared" si="55"/>
        <v>* Select The Reporting Period Here*</v>
      </c>
      <c r="E298" s="11">
        <f t="shared" si="52"/>
        <v>40770</v>
      </c>
      <c r="F298" s="11">
        <f t="shared" si="53"/>
        <v>40770</v>
      </c>
      <c r="G298" s="1" t="str">
        <f t="shared" si="49"/>
        <v>Copy Coop Administrative Fees</v>
      </c>
      <c r="H298" s="14">
        <f t="shared" si="46"/>
        <v>0</v>
      </c>
      <c r="I298" s="1" t="str">
        <f t="shared" si="50"/>
        <v>* Select Your Vendor Name Here *</v>
      </c>
      <c r="J298" s="1" t="s">
        <v>236</v>
      </c>
      <c r="K298" s="13"/>
      <c r="L298" s="42">
        <f t="shared" si="47"/>
        <v>0</v>
      </c>
      <c r="M298" s="17" t="e">
        <f t="shared" si="48"/>
        <v>#N/A</v>
      </c>
      <c r="O298" s="1">
        <f t="shared" si="51"/>
        <v>0</v>
      </c>
      <c r="P298" s="64" t="str">
        <f t="shared" si="54"/>
        <v>v1.5</v>
      </c>
      <c r="Q298" s="15" t="e">
        <f t="shared" si="56"/>
        <v>#N/A</v>
      </c>
      <c r="R298" s="17"/>
    </row>
    <row r="299" spans="1:18" ht="15" customHeight="1">
      <c r="A299" s="4"/>
      <c r="B299" s="61"/>
      <c r="C299" s="62"/>
      <c r="D299" s="1" t="str">
        <f t="shared" si="55"/>
        <v>* Select The Reporting Period Here*</v>
      </c>
      <c r="E299" s="11">
        <f t="shared" si="52"/>
        <v>40770</v>
      </c>
      <c r="F299" s="11">
        <f t="shared" si="53"/>
        <v>40770</v>
      </c>
      <c r="G299" s="1" t="str">
        <f t="shared" si="49"/>
        <v>Copy Coop Administrative Fees</v>
      </c>
      <c r="H299" s="14">
        <f t="shared" si="46"/>
        <v>0</v>
      </c>
      <c r="I299" s="1" t="str">
        <f t="shared" si="50"/>
        <v>* Select Your Vendor Name Here *</v>
      </c>
      <c r="J299" s="1" t="s">
        <v>236</v>
      </c>
      <c r="K299" s="13"/>
      <c r="L299" s="42">
        <f t="shared" si="47"/>
        <v>0</v>
      </c>
      <c r="M299" s="17" t="e">
        <f t="shared" si="48"/>
        <v>#N/A</v>
      </c>
      <c r="O299" s="1">
        <f t="shared" si="51"/>
        <v>0</v>
      </c>
      <c r="P299" s="64" t="str">
        <f t="shared" si="54"/>
        <v>v1.5</v>
      </c>
      <c r="Q299" s="15" t="e">
        <f t="shared" si="56"/>
        <v>#N/A</v>
      </c>
      <c r="R299" s="17"/>
    </row>
    <row r="300" spans="1:18" ht="15" customHeight="1">
      <c r="A300" s="4"/>
      <c r="B300" s="61"/>
      <c r="C300" s="62"/>
      <c r="D300" s="1" t="str">
        <f t="shared" si="55"/>
        <v>* Select The Reporting Period Here*</v>
      </c>
      <c r="E300" s="11">
        <f t="shared" si="52"/>
        <v>40770</v>
      </c>
      <c r="F300" s="11">
        <f t="shared" si="53"/>
        <v>40770</v>
      </c>
      <c r="G300" s="1" t="str">
        <f t="shared" si="49"/>
        <v>Copy Coop Administrative Fees</v>
      </c>
      <c r="H300" s="14">
        <f t="shared" si="46"/>
        <v>0</v>
      </c>
      <c r="I300" s="1" t="str">
        <f t="shared" si="50"/>
        <v>* Select Your Vendor Name Here *</v>
      </c>
      <c r="J300" s="1" t="s">
        <v>236</v>
      </c>
      <c r="K300" s="13"/>
      <c r="L300" s="42">
        <f t="shared" si="47"/>
        <v>0</v>
      </c>
      <c r="M300" s="17" t="e">
        <f t="shared" si="48"/>
        <v>#N/A</v>
      </c>
      <c r="O300" s="1">
        <f t="shared" si="51"/>
        <v>0</v>
      </c>
      <c r="P300" s="64" t="str">
        <f t="shared" si="54"/>
        <v>v1.5</v>
      </c>
      <c r="Q300" s="15" t="e">
        <f t="shared" si="56"/>
        <v>#N/A</v>
      </c>
      <c r="R300" s="17"/>
    </row>
    <row r="301" spans="1:18" ht="15" customHeight="1">
      <c r="A301" s="4"/>
      <c r="B301" s="61"/>
      <c r="C301" s="62"/>
      <c r="D301" s="1" t="str">
        <f t="shared" si="55"/>
        <v>* Select The Reporting Period Here*</v>
      </c>
      <c r="E301" s="11">
        <f t="shared" si="52"/>
        <v>40770</v>
      </c>
      <c r="F301" s="11">
        <f t="shared" si="53"/>
        <v>40770</v>
      </c>
      <c r="G301" s="1" t="str">
        <f t="shared" si="49"/>
        <v>Copy Coop Administrative Fees</v>
      </c>
      <c r="H301" s="14">
        <f t="shared" si="46"/>
        <v>0</v>
      </c>
      <c r="I301" s="1" t="str">
        <f t="shared" si="50"/>
        <v>* Select Your Vendor Name Here *</v>
      </c>
      <c r="J301" s="1" t="s">
        <v>236</v>
      </c>
      <c r="K301" s="13"/>
      <c r="L301" s="42">
        <f t="shared" si="47"/>
        <v>0</v>
      </c>
      <c r="M301" s="17" t="e">
        <f t="shared" si="48"/>
        <v>#N/A</v>
      </c>
      <c r="O301" s="1">
        <f t="shared" si="51"/>
        <v>0</v>
      </c>
      <c r="P301" s="64" t="str">
        <f t="shared" si="54"/>
        <v>v1.5</v>
      </c>
      <c r="Q301" s="15" t="e">
        <f t="shared" si="56"/>
        <v>#N/A</v>
      </c>
      <c r="R301" s="17"/>
    </row>
    <row r="302" spans="1:18" ht="15" customHeight="1">
      <c r="A302" s="4"/>
      <c r="B302" s="61"/>
      <c r="C302" s="62"/>
      <c r="D302" s="1" t="str">
        <f t="shared" si="55"/>
        <v>* Select The Reporting Period Here*</v>
      </c>
      <c r="E302" s="11">
        <f t="shared" si="52"/>
        <v>40770</v>
      </c>
      <c r="F302" s="11">
        <f t="shared" si="53"/>
        <v>40770</v>
      </c>
      <c r="G302" s="1" t="str">
        <f t="shared" si="49"/>
        <v>Copy Coop Administrative Fees</v>
      </c>
      <c r="H302" s="14">
        <f t="shared" si="46"/>
        <v>0</v>
      </c>
      <c r="I302" s="1" t="str">
        <f t="shared" si="50"/>
        <v>* Select Your Vendor Name Here *</v>
      </c>
      <c r="J302" s="1" t="s">
        <v>236</v>
      </c>
      <c r="K302" s="13"/>
      <c r="L302" s="42">
        <f t="shared" si="47"/>
        <v>0</v>
      </c>
      <c r="M302" s="17" t="e">
        <f t="shared" si="48"/>
        <v>#N/A</v>
      </c>
      <c r="O302" s="1">
        <f t="shared" si="51"/>
        <v>0</v>
      </c>
      <c r="P302" s="64" t="str">
        <f t="shared" si="54"/>
        <v>v1.5</v>
      </c>
      <c r="Q302" s="15" t="e">
        <f t="shared" si="56"/>
        <v>#N/A</v>
      </c>
      <c r="R302" s="17"/>
    </row>
    <row r="303" spans="1:18" ht="15" customHeight="1">
      <c r="A303" s="4"/>
      <c r="B303" s="61"/>
      <c r="C303" s="62"/>
      <c r="D303" s="1" t="str">
        <f t="shared" si="55"/>
        <v>* Select The Reporting Period Here*</v>
      </c>
      <c r="E303" s="11">
        <f t="shared" si="52"/>
        <v>40770</v>
      </c>
      <c r="F303" s="11">
        <f t="shared" si="53"/>
        <v>40770</v>
      </c>
      <c r="G303" s="1" t="str">
        <f t="shared" si="49"/>
        <v>Copy Coop Administrative Fees</v>
      </c>
      <c r="H303" s="14">
        <f t="shared" si="46"/>
        <v>0</v>
      </c>
      <c r="I303" s="1" t="str">
        <f t="shared" si="50"/>
        <v>* Select Your Vendor Name Here *</v>
      </c>
      <c r="J303" s="1" t="s">
        <v>236</v>
      </c>
      <c r="K303" s="13"/>
      <c r="L303" s="42">
        <f t="shared" si="47"/>
        <v>0</v>
      </c>
      <c r="M303" s="17" t="e">
        <f t="shared" si="48"/>
        <v>#N/A</v>
      </c>
      <c r="O303" s="1">
        <f t="shared" si="51"/>
        <v>0</v>
      </c>
      <c r="P303" s="64" t="str">
        <f t="shared" si="54"/>
        <v>v1.5</v>
      </c>
      <c r="Q303" s="15" t="e">
        <f t="shared" si="56"/>
        <v>#N/A</v>
      </c>
      <c r="R303" s="17"/>
    </row>
    <row r="304" spans="1:18" ht="15" customHeight="1">
      <c r="A304" s="4"/>
      <c r="B304" s="61"/>
      <c r="C304" s="62"/>
      <c r="D304" s="1" t="str">
        <f t="shared" si="55"/>
        <v>* Select The Reporting Period Here*</v>
      </c>
      <c r="E304" s="11">
        <f t="shared" si="52"/>
        <v>40770</v>
      </c>
      <c r="F304" s="11">
        <f t="shared" si="53"/>
        <v>40770</v>
      </c>
      <c r="G304" s="1" t="str">
        <f t="shared" si="49"/>
        <v>Copy Coop Administrative Fees</v>
      </c>
      <c r="H304" s="14">
        <f t="shared" si="46"/>
        <v>0</v>
      </c>
      <c r="I304" s="1" t="str">
        <f t="shared" si="50"/>
        <v>* Select Your Vendor Name Here *</v>
      </c>
      <c r="J304" s="1" t="s">
        <v>236</v>
      </c>
      <c r="K304" s="13"/>
      <c r="L304" s="42">
        <f t="shared" si="47"/>
        <v>0</v>
      </c>
      <c r="M304" s="17" t="e">
        <f t="shared" si="48"/>
        <v>#N/A</v>
      </c>
      <c r="O304" s="1">
        <f t="shared" si="51"/>
        <v>0</v>
      </c>
      <c r="P304" s="64" t="str">
        <f t="shared" si="54"/>
        <v>v1.5</v>
      </c>
      <c r="Q304" s="15" t="e">
        <f t="shared" si="56"/>
        <v>#N/A</v>
      </c>
      <c r="R304" s="17"/>
    </row>
    <row r="305" spans="1:18" ht="15" customHeight="1">
      <c r="A305" s="4"/>
      <c r="B305" s="61"/>
      <c r="C305" s="62"/>
      <c r="D305" s="1" t="str">
        <f t="shared" si="55"/>
        <v>* Select The Reporting Period Here*</v>
      </c>
      <c r="E305" s="11">
        <f t="shared" si="52"/>
        <v>40770</v>
      </c>
      <c r="F305" s="11">
        <f t="shared" si="53"/>
        <v>40770</v>
      </c>
      <c r="G305" s="1" t="str">
        <f t="shared" si="49"/>
        <v>Copy Coop Administrative Fees</v>
      </c>
      <c r="H305" s="14">
        <f t="shared" si="46"/>
        <v>0</v>
      </c>
      <c r="I305" s="1" t="str">
        <f t="shared" si="50"/>
        <v>* Select Your Vendor Name Here *</v>
      </c>
      <c r="J305" s="1" t="s">
        <v>236</v>
      </c>
      <c r="K305" s="13"/>
      <c r="L305" s="42">
        <f t="shared" si="47"/>
        <v>0</v>
      </c>
      <c r="M305" s="17" t="e">
        <f t="shared" si="48"/>
        <v>#N/A</v>
      </c>
      <c r="O305" s="1">
        <f t="shared" si="51"/>
        <v>0</v>
      </c>
      <c r="P305" s="64" t="str">
        <f t="shared" si="54"/>
        <v>v1.5</v>
      </c>
      <c r="Q305" s="15" t="e">
        <f t="shared" si="56"/>
        <v>#N/A</v>
      </c>
      <c r="R305" s="17"/>
    </row>
    <row r="306" spans="1:18" ht="15" customHeight="1">
      <c r="A306" s="4"/>
      <c r="B306" s="61"/>
      <c r="C306" s="62">
        <v>0</v>
      </c>
      <c r="D306" s="1" t="str">
        <f t="shared" si="55"/>
        <v>* Select The Reporting Period Here*</v>
      </c>
      <c r="E306" s="11">
        <f t="shared" si="52"/>
        <v>40770</v>
      </c>
      <c r="F306" s="11">
        <f t="shared" si="53"/>
        <v>40770</v>
      </c>
      <c r="G306" s="1" t="str">
        <f t="shared" si="49"/>
        <v>Copy Coop Administrative Fees</v>
      </c>
      <c r="H306" s="14">
        <f t="shared" si="46"/>
        <v>0</v>
      </c>
      <c r="I306" s="1" t="str">
        <f t="shared" si="50"/>
        <v>* Select Your Vendor Name Here *</v>
      </c>
      <c r="J306" s="1" t="s">
        <v>236</v>
      </c>
      <c r="K306" s="13"/>
      <c r="L306" s="42">
        <f t="shared" si="47"/>
        <v>0</v>
      </c>
      <c r="M306" s="17" t="e">
        <f t="shared" si="48"/>
        <v>#N/A</v>
      </c>
      <c r="O306" s="1">
        <f t="shared" si="51"/>
        <v>0</v>
      </c>
      <c r="P306" s="64" t="str">
        <f t="shared" si="54"/>
        <v>v1.5</v>
      </c>
      <c r="Q306" s="15" t="e">
        <f t="shared" si="56"/>
        <v>#N/A</v>
      </c>
      <c r="R306" s="17"/>
    </row>
    <row r="307" spans="1:18" ht="15" customHeight="1">
      <c r="A307" s="4"/>
      <c r="B307" s="61"/>
      <c r="C307" s="62"/>
      <c r="D307" s="1" t="str">
        <f t="shared" si="55"/>
        <v>* Select The Reporting Period Here*</v>
      </c>
      <c r="E307" s="11">
        <f t="shared" si="52"/>
        <v>40770</v>
      </c>
      <c r="F307" s="11">
        <f t="shared" si="53"/>
        <v>40770</v>
      </c>
      <c r="G307" s="1" t="str">
        <f t="shared" si="49"/>
        <v>Copy Coop Administrative Fees</v>
      </c>
      <c r="H307" s="14">
        <f t="shared" si="46"/>
        <v>0</v>
      </c>
      <c r="I307" s="1" t="str">
        <f t="shared" si="50"/>
        <v>* Select Your Vendor Name Here *</v>
      </c>
      <c r="J307" s="1" t="s">
        <v>236</v>
      </c>
      <c r="K307" s="13"/>
      <c r="L307" s="42">
        <f t="shared" si="47"/>
        <v>0</v>
      </c>
      <c r="M307" s="17" t="e">
        <f t="shared" si="48"/>
        <v>#N/A</v>
      </c>
      <c r="O307" s="1">
        <f t="shared" si="51"/>
        <v>0</v>
      </c>
      <c r="P307" s="64" t="str">
        <f t="shared" si="54"/>
        <v>v1.5</v>
      </c>
      <c r="Q307" s="15" t="e">
        <f t="shared" si="56"/>
        <v>#N/A</v>
      </c>
      <c r="R307" s="17"/>
    </row>
    <row r="308" spans="1:18" ht="15" customHeight="1">
      <c r="A308" s="4"/>
      <c r="B308" s="61"/>
      <c r="C308" s="62"/>
      <c r="D308" s="1" t="str">
        <f t="shared" si="55"/>
        <v>* Select The Reporting Period Here*</v>
      </c>
      <c r="E308" s="11">
        <f t="shared" si="52"/>
        <v>40770</v>
      </c>
      <c r="F308" s="11">
        <f t="shared" si="53"/>
        <v>40770</v>
      </c>
      <c r="G308" s="1" t="str">
        <f t="shared" si="49"/>
        <v>Copy Coop Administrative Fees</v>
      </c>
      <c r="H308" s="14">
        <f t="shared" si="46"/>
        <v>0</v>
      </c>
      <c r="I308" s="1" t="str">
        <f t="shared" si="50"/>
        <v>* Select Your Vendor Name Here *</v>
      </c>
      <c r="J308" s="1" t="s">
        <v>236</v>
      </c>
      <c r="K308" s="13"/>
      <c r="L308" s="42">
        <f t="shared" si="47"/>
        <v>0</v>
      </c>
      <c r="M308" s="17" t="e">
        <f t="shared" si="48"/>
        <v>#N/A</v>
      </c>
      <c r="O308" s="1">
        <f t="shared" si="51"/>
        <v>0</v>
      </c>
      <c r="P308" s="64" t="str">
        <f t="shared" si="54"/>
        <v>v1.5</v>
      </c>
      <c r="Q308" s="15" t="e">
        <f t="shared" si="56"/>
        <v>#N/A</v>
      </c>
      <c r="R308" s="17"/>
    </row>
    <row r="309" spans="1:18" ht="15" customHeight="1">
      <c r="A309" s="4"/>
      <c r="B309" s="61"/>
      <c r="C309" s="62"/>
      <c r="D309" s="1" t="str">
        <f t="shared" si="55"/>
        <v>* Select The Reporting Period Here*</v>
      </c>
      <c r="E309" s="11">
        <f t="shared" si="52"/>
        <v>40770</v>
      </c>
      <c r="F309" s="11">
        <f t="shared" si="53"/>
        <v>40770</v>
      </c>
      <c r="G309" s="1" t="str">
        <f t="shared" si="49"/>
        <v>Copy Coop Administrative Fees</v>
      </c>
      <c r="H309" s="14">
        <f t="shared" si="46"/>
        <v>0</v>
      </c>
      <c r="I309" s="1" t="str">
        <f t="shared" si="50"/>
        <v>* Select Your Vendor Name Here *</v>
      </c>
      <c r="J309" s="1" t="s">
        <v>236</v>
      </c>
      <c r="K309" s="13"/>
      <c r="L309" s="42">
        <f t="shared" si="47"/>
        <v>0</v>
      </c>
      <c r="M309" s="17" t="e">
        <f t="shared" si="48"/>
        <v>#N/A</v>
      </c>
      <c r="O309" s="1">
        <f t="shared" si="51"/>
        <v>0</v>
      </c>
      <c r="P309" s="64" t="str">
        <f t="shared" si="54"/>
        <v>v1.5</v>
      </c>
      <c r="Q309" s="15" t="e">
        <f t="shared" si="56"/>
        <v>#N/A</v>
      </c>
      <c r="R309" s="17"/>
    </row>
    <row r="310" spans="1:18" ht="15" customHeight="1">
      <c r="A310" s="4"/>
      <c r="B310" s="61"/>
      <c r="C310" s="62"/>
      <c r="D310" s="1" t="str">
        <f t="shared" si="55"/>
        <v>* Select The Reporting Period Here*</v>
      </c>
      <c r="E310" s="11">
        <f t="shared" si="52"/>
        <v>40770</v>
      </c>
      <c r="F310" s="11">
        <f t="shared" si="53"/>
        <v>40770</v>
      </c>
      <c r="G310" s="1" t="str">
        <f t="shared" si="49"/>
        <v>Copy Coop Administrative Fees</v>
      </c>
      <c r="H310" s="14">
        <f t="shared" si="46"/>
        <v>0</v>
      </c>
      <c r="I310" s="1" t="str">
        <f t="shared" si="50"/>
        <v>* Select Your Vendor Name Here *</v>
      </c>
      <c r="J310" s="1" t="s">
        <v>236</v>
      </c>
      <c r="K310" s="13"/>
      <c r="L310" s="42">
        <f t="shared" si="47"/>
        <v>0</v>
      </c>
      <c r="M310" s="17" t="e">
        <f t="shared" si="48"/>
        <v>#N/A</v>
      </c>
      <c r="O310" s="1">
        <f t="shared" si="51"/>
        <v>0</v>
      </c>
      <c r="P310" s="64" t="str">
        <f t="shared" si="54"/>
        <v>v1.5</v>
      </c>
      <c r="Q310" s="15" t="e">
        <f t="shared" si="56"/>
        <v>#N/A</v>
      </c>
      <c r="R310" s="17"/>
    </row>
    <row r="311" spans="1:18" ht="15" customHeight="1">
      <c r="A311" s="4"/>
      <c r="B311" s="61"/>
      <c r="C311" s="62"/>
      <c r="D311" s="1" t="str">
        <f t="shared" si="55"/>
        <v>* Select The Reporting Period Here*</v>
      </c>
      <c r="E311" s="11">
        <f t="shared" si="52"/>
        <v>40770</v>
      </c>
      <c r="F311" s="11">
        <f t="shared" si="53"/>
        <v>40770</v>
      </c>
      <c r="G311" s="1" t="str">
        <f t="shared" si="49"/>
        <v>Copy Coop Administrative Fees</v>
      </c>
      <c r="H311" s="14">
        <f t="shared" si="46"/>
        <v>0</v>
      </c>
      <c r="I311" s="1" t="str">
        <f t="shared" si="50"/>
        <v>* Select Your Vendor Name Here *</v>
      </c>
      <c r="J311" s="1" t="s">
        <v>236</v>
      </c>
      <c r="K311" s="13"/>
      <c r="L311" s="42">
        <f t="shared" si="47"/>
        <v>0</v>
      </c>
      <c r="M311" s="17" t="e">
        <f t="shared" si="48"/>
        <v>#N/A</v>
      </c>
      <c r="O311" s="1">
        <f t="shared" si="51"/>
        <v>0</v>
      </c>
      <c r="P311" s="64" t="str">
        <f t="shared" si="54"/>
        <v>v1.5</v>
      </c>
      <c r="Q311" s="15" t="e">
        <f t="shared" si="56"/>
        <v>#N/A</v>
      </c>
      <c r="R311" s="17"/>
    </row>
    <row r="312" spans="1:18" ht="15" customHeight="1">
      <c r="A312" s="4"/>
      <c r="B312" s="61"/>
      <c r="C312" s="62"/>
      <c r="D312" s="1" t="str">
        <f t="shared" si="55"/>
        <v>* Select The Reporting Period Here*</v>
      </c>
      <c r="E312" s="11">
        <f t="shared" si="52"/>
        <v>40770</v>
      </c>
      <c r="F312" s="11">
        <f t="shared" si="53"/>
        <v>40770</v>
      </c>
      <c r="G312" s="1" t="str">
        <f t="shared" si="49"/>
        <v>Copy Coop Administrative Fees</v>
      </c>
      <c r="H312" s="14">
        <f t="shared" si="46"/>
        <v>0</v>
      </c>
      <c r="I312" s="1" t="str">
        <f t="shared" si="50"/>
        <v>* Select Your Vendor Name Here *</v>
      </c>
      <c r="J312" s="1" t="s">
        <v>236</v>
      </c>
      <c r="K312" s="13"/>
      <c r="L312" s="42">
        <f t="shared" si="47"/>
        <v>0</v>
      </c>
      <c r="M312" s="17" t="e">
        <f t="shared" si="48"/>
        <v>#N/A</v>
      </c>
      <c r="O312" s="1">
        <f t="shared" si="51"/>
        <v>0</v>
      </c>
      <c r="P312" s="64" t="str">
        <f t="shared" si="54"/>
        <v>v1.5</v>
      </c>
      <c r="Q312" s="15" t="e">
        <f t="shared" si="56"/>
        <v>#N/A</v>
      </c>
      <c r="R312" s="17"/>
    </row>
    <row r="313" spans="1:18" ht="15" customHeight="1">
      <c r="A313" s="4"/>
      <c r="B313" s="61"/>
      <c r="C313" s="62"/>
      <c r="D313" s="1" t="str">
        <f t="shared" si="55"/>
        <v>* Select The Reporting Period Here*</v>
      </c>
      <c r="E313" s="11">
        <f t="shared" si="52"/>
        <v>40770</v>
      </c>
      <c r="F313" s="11">
        <f t="shared" si="53"/>
        <v>40770</v>
      </c>
      <c r="G313" s="1" t="str">
        <f t="shared" si="49"/>
        <v>Copy Coop Administrative Fees</v>
      </c>
      <c r="H313" s="14">
        <f t="shared" si="46"/>
        <v>0</v>
      </c>
      <c r="I313" s="1" t="str">
        <f t="shared" si="50"/>
        <v>* Select Your Vendor Name Here *</v>
      </c>
      <c r="J313" s="1" t="s">
        <v>236</v>
      </c>
      <c r="K313" s="13"/>
      <c r="L313" s="42">
        <f t="shared" si="47"/>
        <v>0</v>
      </c>
      <c r="M313" s="17" t="e">
        <f t="shared" si="48"/>
        <v>#N/A</v>
      </c>
      <c r="O313" s="1">
        <f t="shared" si="51"/>
        <v>0</v>
      </c>
      <c r="P313" s="64" t="str">
        <f t="shared" si="54"/>
        <v>v1.5</v>
      </c>
      <c r="Q313" s="15" t="e">
        <f t="shared" si="56"/>
        <v>#N/A</v>
      </c>
      <c r="R313" s="17"/>
    </row>
    <row r="314" spans="1:18" ht="15" customHeight="1">
      <c r="A314" s="4"/>
      <c r="B314" s="61"/>
      <c r="C314" s="62"/>
      <c r="D314" s="1" t="str">
        <f t="shared" si="55"/>
        <v>* Select The Reporting Period Here*</v>
      </c>
      <c r="E314" s="11">
        <f t="shared" si="52"/>
        <v>40770</v>
      </c>
      <c r="F314" s="11">
        <f t="shared" si="53"/>
        <v>40770</v>
      </c>
      <c r="G314" s="1" t="str">
        <f aca="true" t="shared" si="57" ref="G314:G356">CONCATENATE(J314," Administrative Fees")</f>
        <v>Copy Coop Administrative Fees</v>
      </c>
      <c r="H314" s="14">
        <f aca="true" t="shared" si="58" ref="H314:H356">$H$10</f>
        <v>0</v>
      </c>
      <c r="I314" s="1" t="str">
        <f t="shared" si="50"/>
        <v>* Select Your Vendor Name Here *</v>
      </c>
      <c r="J314" s="1" t="s">
        <v>236</v>
      </c>
      <c r="K314" s="13"/>
      <c r="L314" s="42">
        <f aca="true" t="shared" si="59" ref="L314:L356">ROUND((C314*$L$4),2)</f>
        <v>0</v>
      </c>
      <c r="M314" s="17" t="e">
        <f aca="true" t="shared" si="60" ref="M314:M356">CONCATENATE(H314," ",Q314," ",J314)</f>
        <v>#N/A</v>
      </c>
      <c r="O314" s="1">
        <f t="shared" si="51"/>
        <v>0</v>
      </c>
      <c r="P314" s="64" t="str">
        <f t="shared" si="54"/>
        <v>v1.5</v>
      </c>
      <c r="Q314" s="15" t="e">
        <f t="shared" si="56"/>
        <v>#N/A</v>
      </c>
      <c r="R314" s="17"/>
    </row>
    <row r="315" spans="1:18" ht="15" customHeight="1">
      <c r="A315" s="4"/>
      <c r="B315" s="61"/>
      <c r="C315" s="62"/>
      <c r="D315" s="1" t="str">
        <f t="shared" si="55"/>
        <v>* Select The Reporting Period Here*</v>
      </c>
      <c r="E315" s="11">
        <f t="shared" si="52"/>
        <v>40770</v>
      </c>
      <c r="F315" s="11">
        <f t="shared" si="53"/>
        <v>40770</v>
      </c>
      <c r="G315" s="1" t="str">
        <f t="shared" si="57"/>
        <v>Copy Coop Administrative Fees</v>
      </c>
      <c r="H315" s="14">
        <f t="shared" si="58"/>
        <v>0</v>
      </c>
      <c r="I315" s="1" t="str">
        <f t="shared" si="50"/>
        <v>* Select Your Vendor Name Here *</v>
      </c>
      <c r="J315" s="1" t="s">
        <v>236</v>
      </c>
      <c r="K315" s="13"/>
      <c r="L315" s="42">
        <f t="shared" si="59"/>
        <v>0</v>
      </c>
      <c r="M315" s="17" t="e">
        <f t="shared" si="60"/>
        <v>#N/A</v>
      </c>
      <c r="O315" s="1">
        <f t="shared" si="51"/>
        <v>0</v>
      </c>
      <c r="P315" s="64" t="str">
        <f t="shared" si="54"/>
        <v>v1.5</v>
      </c>
      <c r="Q315" s="15" t="e">
        <f t="shared" si="56"/>
        <v>#N/A</v>
      </c>
      <c r="R315" s="17"/>
    </row>
    <row r="316" spans="1:18" ht="15" customHeight="1">
      <c r="A316" s="4"/>
      <c r="B316" s="61"/>
      <c r="C316" s="62"/>
      <c r="D316" s="1" t="str">
        <f t="shared" si="55"/>
        <v>* Select The Reporting Period Here*</v>
      </c>
      <c r="E316" s="11">
        <f t="shared" si="52"/>
        <v>40770</v>
      </c>
      <c r="F316" s="11">
        <f t="shared" si="53"/>
        <v>40770</v>
      </c>
      <c r="G316" s="1" t="str">
        <f t="shared" si="57"/>
        <v>Copy Coop Administrative Fees</v>
      </c>
      <c r="H316" s="14">
        <f t="shared" si="58"/>
        <v>0</v>
      </c>
      <c r="I316" s="1" t="str">
        <f t="shared" si="50"/>
        <v>* Select Your Vendor Name Here *</v>
      </c>
      <c r="J316" s="1" t="s">
        <v>236</v>
      </c>
      <c r="K316" s="13"/>
      <c r="L316" s="42">
        <f t="shared" si="59"/>
        <v>0</v>
      </c>
      <c r="M316" s="17" t="e">
        <f t="shared" si="60"/>
        <v>#N/A</v>
      </c>
      <c r="O316" s="1">
        <f t="shared" si="51"/>
        <v>0</v>
      </c>
      <c r="P316" s="64" t="str">
        <f t="shared" si="54"/>
        <v>v1.5</v>
      </c>
      <c r="Q316" s="15" t="e">
        <f t="shared" si="56"/>
        <v>#N/A</v>
      </c>
      <c r="R316" s="17"/>
    </row>
    <row r="317" spans="1:18" ht="15" customHeight="1">
      <c r="A317" s="4"/>
      <c r="B317" s="61"/>
      <c r="C317" s="62"/>
      <c r="D317" s="1" t="str">
        <f t="shared" si="55"/>
        <v>* Select The Reporting Period Here*</v>
      </c>
      <c r="E317" s="11">
        <f t="shared" si="52"/>
        <v>40770</v>
      </c>
      <c r="F317" s="11">
        <f t="shared" si="53"/>
        <v>40770</v>
      </c>
      <c r="G317" s="1" t="str">
        <f t="shared" si="57"/>
        <v>Copy Coop Administrative Fees</v>
      </c>
      <c r="H317" s="14">
        <f t="shared" si="58"/>
        <v>0</v>
      </c>
      <c r="I317" s="1" t="str">
        <f t="shared" si="50"/>
        <v>* Select Your Vendor Name Here *</v>
      </c>
      <c r="J317" s="1" t="s">
        <v>236</v>
      </c>
      <c r="K317" s="13"/>
      <c r="L317" s="42">
        <f t="shared" si="59"/>
        <v>0</v>
      </c>
      <c r="M317" s="17" t="e">
        <f t="shared" si="60"/>
        <v>#N/A</v>
      </c>
      <c r="O317" s="1">
        <f t="shared" si="51"/>
        <v>0</v>
      </c>
      <c r="P317" s="64" t="str">
        <f t="shared" si="54"/>
        <v>v1.5</v>
      </c>
      <c r="Q317" s="15" t="e">
        <f t="shared" si="56"/>
        <v>#N/A</v>
      </c>
      <c r="R317" s="17"/>
    </row>
    <row r="318" spans="1:18" ht="15" customHeight="1">
      <c r="A318" s="4"/>
      <c r="B318" s="61"/>
      <c r="C318" s="62"/>
      <c r="D318" s="1" t="str">
        <f t="shared" si="55"/>
        <v>* Select The Reporting Period Here*</v>
      </c>
      <c r="E318" s="11">
        <f t="shared" si="52"/>
        <v>40770</v>
      </c>
      <c r="F318" s="11">
        <f t="shared" si="53"/>
        <v>40770</v>
      </c>
      <c r="G318" s="1" t="str">
        <f t="shared" si="57"/>
        <v>Copy Coop Administrative Fees</v>
      </c>
      <c r="H318" s="14">
        <f t="shared" si="58"/>
        <v>0</v>
      </c>
      <c r="I318" s="1" t="str">
        <f t="shared" si="50"/>
        <v>* Select Your Vendor Name Here *</v>
      </c>
      <c r="J318" s="1" t="s">
        <v>236</v>
      </c>
      <c r="K318" s="13"/>
      <c r="L318" s="42">
        <f t="shared" si="59"/>
        <v>0</v>
      </c>
      <c r="M318" s="17" t="e">
        <f t="shared" si="60"/>
        <v>#N/A</v>
      </c>
      <c r="O318" s="1">
        <f t="shared" si="51"/>
        <v>0</v>
      </c>
      <c r="P318" s="64" t="str">
        <f t="shared" si="54"/>
        <v>v1.5</v>
      </c>
      <c r="Q318" s="15" t="e">
        <f t="shared" si="56"/>
        <v>#N/A</v>
      </c>
      <c r="R318" s="17"/>
    </row>
    <row r="319" spans="1:18" ht="15" customHeight="1">
      <c r="A319" s="4"/>
      <c r="B319" s="61"/>
      <c r="C319" s="62"/>
      <c r="D319" s="1" t="str">
        <f t="shared" si="55"/>
        <v>* Select The Reporting Period Here*</v>
      </c>
      <c r="E319" s="11">
        <f t="shared" si="52"/>
        <v>40770</v>
      </c>
      <c r="F319" s="11">
        <f t="shared" si="53"/>
        <v>40770</v>
      </c>
      <c r="G319" s="1" t="str">
        <f t="shared" si="57"/>
        <v>Copy Coop Administrative Fees</v>
      </c>
      <c r="H319" s="14">
        <f t="shared" si="58"/>
        <v>0</v>
      </c>
      <c r="I319" s="1" t="str">
        <f t="shared" si="50"/>
        <v>* Select Your Vendor Name Here *</v>
      </c>
      <c r="J319" s="1" t="s">
        <v>236</v>
      </c>
      <c r="K319" s="13"/>
      <c r="L319" s="42">
        <f t="shared" si="59"/>
        <v>0</v>
      </c>
      <c r="M319" s="17" t="e">
        <f t="shared" si="60"/>
        <v>#N/A</v>
      </c>
      <c r="O319" s="1">
        <f t="shared" si="51"/>
        <v>0</v>
      </c>
      <c r="P319" s="64" t="str">
        <f t="shared" si="54"/>
        <v>v1.5</v>
      </c>
      <c r="Q319" s="15" t="e">
        <f t="shared" si="56"/>
        <v>#N/A</v>
      </c>
      <c r="R319" s="17"/>
    </row>
    <row r="320" spans="1:18" ht="15" customHeight="1">
      <c r="A320" s="4"/>
      <c r="B320" s="61"/>
      <c r="C320" s="62"/>
      <c r="D320" s="1" t="str">
        <f t="shared" si="55"/>
        <v>* Select The Reporting Period Here*</v>
      </c>
      <c r="E320" s="11">
        <f t="shared" si="52"/>
        <v>40770</v>
      </c>
      <c r="F320" s="11">
        <f t="shared" si="53"/>
        <v>40770</v>
      </c>
      <c r="G320" s="1" t="str">
        <f t="shared" si="57"/>
        <v>Copy Coop Administrative Fees</v>
      </c>
      <c r="H320" s="14">
        <f t="shared" si="58"/>
        <v>0</v>
      </c>
      <c r="I320" s="1" t="str">
        <f t="shared" si="50"/>
        <v>* Select Your Vendor Name Here *</v>
      </c>
      <c r="J320" s="1" t="s">
        <v>236</v>
      </c>
      <c r="K320" s="13"/>
      <c r="L320" s="42">
        <f t="shared" si="59"/>
        <v>0</v>
      </c>
      <c r="M320" s="17" t="e">
        <f t="shared" si="60"/>
        <v>#N/A</v>
      </c>
      <c r="O320" s="1">
        <f t="shared" si="51"/>
        <v>0</v>
      </c>
      <c r="P320" s="64" t="str">
        <f t="shared" si="54"/>
        <v>v1.5</v>
      </c>
      <c r="Q320" s="15" t="e">
        <f t="shared" si="56"/>
        <v>#N/A</v>
      </c>
      <c r="R320" s="17"/>
    </row>
    <row r="321" spans="1:18" ht="15" customHeight="1">
      <c r="A321" s="4"/>
      <c r="B321" s="61"/>
      <c r="C321" s="62"/>
      <c r="D321" s="1" t="str">
        <f t="shared" si="55"/>
        <v>* Select The Reporting Period Here*</v>
      </c>
      <c r="E321" s="11">
        <f t="shared" si="52"/>
        <v>40770</v>
      </c>
      <c r="F321" s="11">
        <f t="shared" si="53"/>
        <v>40770</v>
      </c>
      <c r="G321" s="1" t="str">
        <f t="shared" si="57"/>
        <v>Copy Coop Administrative Fees</v>
      </c>
      <c r="H321" s="14">
        <f t="shared" si="58"/>
        <v>0</v>
      </c>
      <c r="I321" s="1" t="str">
        <f t="shared" si="50"/>
        <v>* Select Your Vendor Name Here *</v>
      </c>
      <c r="J321" s="1" t="s">
        <v>236</v>
      </c>
      <c r="K321" s="13"/>
      <c r="L321" s="42">
        <f t="shared" si="59"/>
        <v>0</v>
      </c>
      <c r="M321" s="17" t="e">
        <f t="shared" si="60"/>
        <v>#N/A</v>
      </c>
      <c r="O321" s="1">
        <f t="shared" si="51"/>
        <v>0</v>
      </c>
      <c r="P321" s="64" t="str">
        <f t="shared" si="54"/>
        <v>v1.5</v>
      </c>
      <c r="Q321" s="15" t="e">
        <f t="shared" si="56"/>
        <v>#N/A</v>
      </c>
      <c r="R321" s="17"/>
    </row>
    <row r="322" spans="1:18" ht="15" customHeight="1">
      <c r="A322" s="4"/>
      <c r="B322" s="61"/>
      <c r="C322" s="62"/>
      <c r="D322" s="1" t="str">
        <f t="shared" si="55"/>
        <v>* Select The Reporting Period Here*</v>
      </c>
      <c r="E322" s="11">
        <f t="shared" si="52"/>
        <v>40770</v>
      </c>
      <c r="F322" s="11">
        <f t="shared" si="53"/>
        <v>40770</v>
      </c>
      <c r="G322" s="1" t="str">
        <f t="shared" si="57"/>
        <v>Copy Coop Administrative Fees</v>
      </c>
      <c r="H322" s="14">
        <f t="shared" si="58"/>
        <v>0</v>
      </c>
      <c r="I322" s="1" t="str">
        <f t="shared" si="50"/>
        <v>* Select Your Vendor Name Here *</v>
      </c>
      <c r="J322" s="1" t="s">
        <v>236</v>
      </c>
      <c r="K322" s="13"/>
      <c r="L322" s="42">
        <f t="shared" si="59"/>
        <v>0</v>
      </c>
      <c r="M322" s="17" t="e">
        <f t="shared" si="60"/>
        <v>#N/A</v>
      </c>
      <c r="O322" s="1">
        <f t="shared" si="51"/>
        <v>0</v>
      </c>
      <c r="P322" s="64" t="str">
        <f t="shared" si="54"/>
        <v>v1.5</v>
      </c>
      <c r="Q322" s="15" t="e">
        <f t="shared" si="56"/>
        <v>#N/A</v>
      </c>
      <c r="R322" s="17"/>
    </row>
    <row r="323" spans="1:18" ht="15" customHeight="1">
      <c r="A323" s="4"/>
      <c r="B323" s="61"/>
      <c r="C323" s="62"/>
      <c r="D323" s="1" t="str">
        <f t="shared" si="55"/>
        <v>* Select The Reporting Period Here*</v>
      </c>
      <c r="E323" s="11">
        <f t="shared" si="52"/>
        <v>40770</v>
      </c>
      <c r="F323" s="11">
        <f t="shared" si="53"/>
        <v>40770</v>
      </c>
      <c r="G323" s="1" t="str">
        <f t="shared" si="57"/>
        <v>Copy Coop Administrative Fees</v>
      </c>
      <c r="H323" s="14">
        <f t="shared" si="58"/>
        <v>0</v>
      </c>
      <c r="I323" s="1" t="str">
        <f t="shared" si="50"/>
        <v>* Select Your Vendor Name Here *</v>
      </c>
      <c r="J323" s="1" t="s">
        <v>236</v>
      </c>
      <c r="K323" s="13"/>
      <c r="L323" s="42">
        <f t="shared" si="59"/>
        <v>0</v>
      </c>
      <c r="M323" s="17" t="e">
        <f t="shared" si="60"/>
        <v>#N/A</v>
      </c>
      <c r="O323" s="1">
        <f t="shared" si="51"/>
        <v>0</v>
      </c>
      <c r="P323" s="64" t="str">
        <f t="shared" si="54"/>
        <v>v1.5</v>
      </c>
      <c r="Q323" s="15" t="e">
        <f t="shared" si="56"/>
        <v>#N/A</v>
      </c>
      <c r="R323" s="17"/>
    </row>
    <row r="324" spans="1:18" ht="15" customHeight="1">
      <c r="A324" s="4"/>
      <c r="B324" s="61"/>
      <c r="C324" s="62"/>
      <c r="D324" s="1" t="str">
        <f t="shared" si="55"/>
        <v>* Select The Reporting Period Here*</v>
      </c>
      <c r="E324" s="11">
        <f t="shared" si="52"/>
        <v>40770</v>
      </c>
      <c r="F324" s="11">
        <f t="shared" si="53"/>
        <v>40770</v>
      </c>
      <c r="G324" s="1" t="str">
        <f t="shared" si="57"/>
        <v>Copy Coop Administrative Fees</v>
      </c>
      <c r="H324" s="14">
        <f t="shared" si="58"/>
        <v>0</v>
      </c>
      <c r="I324" s="1" t="str">
        <f t="shared" si="50"/>
        <v>* Select Your Vendor Name Here *</v>
      </c>
      <c r="J324" s="1" t="s">
        <v>236</v>
      </c>
      <c r="K324" s="13"/>
      <c r="L324" s="42">
        <f t="shared" si="59"/>
        <v>0</v>
      </c>
      <c r="M324" s="17" t="e">
        <f t="shared" si="60"/>
        <v>#N/A</v>
      </c>
      <c r="O324" s="1">
        <f t="shared" si="51"/>
        <v>0</v>
      </c>
      <c r="P324" s="64" t="str">
        <f t="shared" si="54"/>
        <v>v1.5</v>
      </c>
      <c r="Q324" s="15" t="e">
        <f t="shared" si="56"/>
        <v>#N/A</v>
      </c>
      <c r="R324" s="17"/>
    </row>
    <row r="325" spans="1:18" ht="15" customHeight="1">
      <c r="A325" s="4"/>
      <c r="B325" s="61"/>
      <c r="C325" s="62"/>
      <c r="D325" s="1" t="str">
        <f t="shared" si="55"/>
        <v>* Select The Reporting Period Here*</v>
      </c>
      <c r="E325" s="11">
        <f t="shared" si="52"/>
        <v>40770</v>
      </c>
      <c r="F325" s="11">
        <f t="shared" si="53"/>
        <v>40770</v>
      </c>
      <c r="G325" s="1" t="str">
        <f t="shared" si="57"/>
        <v>Copy Coop Administrative Fees</v>
      </c>
      <c r="H325" s="14">
        <f t="shared" si="58"/>
        <v>0</v>
      </c>
      <c r="I325" s="1" t="str">
        <f t="shared" si="50"/>
        <v>* Select Your Vendor Name Here *</v>
      </c>
      <c r="J325" s="1" t="s">
        <v>236</v>
      </c>
      <c r="K325" s="13"/>
      <c r="L325" s="42">
        <f t="shared" si="59"/>
        <v>0</v>
      </c>
      <c r="M325" s="17" t="e">
        <f t="shared" si="60"/>
        <v>#N/A</v>
      </c>
      <c r="O325" s="1">
        <f t="shared" si="51"/>
        <v>0</v>
      </c>
      <c r="P325" s="64" t="str">
        <f t="shared" si="54"/>
        <v>v1.5</v>
      </c>
      <c r="Q325" s="15" t="e">
        <f t="shared" si="56"/>
        <v>#N/A</v>
      </c>
      <c r="R325" s="17"/>
    </row>
    <row r="326" spans="1:18" ht="15" customHeight="1">
      <c r="A326" s="4"/>
      <c r="B326" s="61"/>
      <c r="C326" s="62"/>
      <c r="D326" s="1" t="str">
        <f t="shared" si="55"/>
        <v>* Select The Reporting Period Here*</v>
      </c>
      <c r="E326" s="11">
        <f t="shared" si="52"/>
        <v>40770</v>
      </c>
      <c r="F326" s="11">
        <f t="shared" si="53"/>
        <v>40770</v>
      </c>
      <c r="G326" s="1" t="str">
        <f t="shared" si="57"/>
        <v>Copy Coop Administrative Fees</v>
      </c>
      <c r="H326" s="14">
        <f t="shared" si="58"/>
        <v>0</v>
      </c>
      <c r="I326" s="1" t="str">
        <f t="shared" si="50"/>
        <v>* Select Your Vendor Name Here *</v>
      </c>
      <c r="J326" s="1" t="s">
        <v>236</v>
      </c>
      <c r="K326" s="13"/>
      <c r="L326" s="42">
        <f t="shared" si="59"/>
        <v>0</v>
      </c>
      <c r="M326" s="17" t="e">
        <f t="shared" si="60"/>
        <v>#N/A</v>
      </c>
      <c r="O326" s="1">
        <f t="shared" si="51"/>
        <v>0</v>
      </c>
      <c r="P326" s="64" t="str">
        <f t="shared" si="54"/>
        <v>v1.5</v>
      </c>
      <c r="Q326" s="15" t="e">
        <f t="shared" si="56"/>
        <v>#N/A</v>
      </c>
      <c r="R326" s="17"/>
    </row>
    <row r="327" spans="1:18" ht="15" customHeight="1">
      <c r="A327" s="4"/>
      <c r="B327" s="61"/>
      <c r="C327" s="62"/>
      <c r="D327" s="1" t="str">
        <f t="shared" si="55"/>
        <v>* Select The Reporting Period Here*</v>
      </c>
      <c r="E327" s="11">
        <f t="shared" si="52"/>
        <v>40770</v>
      </c>
      <c r="F327" s="11">
        <f t="shared" si="53"/>
        <v>40770</v>
      </c>
      <c r="G327" s="1" t="str">
        <f t="shared" si="57"/>
        <v>Copy Coop Administrative Fees</v>
      </c>
      <c r="H327" s="14">
        <f t="shared" si="58"/>
        <v>0</v>
      </c>
      <c r="I327" s="1" t="str">
        <f t="shared" si="50"/>
        <v>* Select Your Vendor Name Here *</v>
      </c>
      <c r="J327" s="1" t="s">
        <v>236</v>
      </c>
      <c r="K327" s="13"/>
      <c r="L327" s="42">
        <f t="shared" si="59"/>
        <v>0</v>
      </c>
      <c r="M327" s="17" t="e">
        <f t="shared" si="60"/>
        <v>#N/A</v>
      </c>
      <c r="O327" s="1">
        <f t="shared" si="51"/>
        <v>0</v>
      </c>
      <c r="P327" s="64" t="str">
        <f t="shared" si="54"/>
        <v>v1.5</v>
      </c>
      <c r="Q327" s="15" t="e">
        <f t="shared" si="56"/>
        <v>#N/A</v>
      </c>
      <c r="R327" s="17"/>
    </row>
    <row r="328" spans="1:18" ht="15" customHeight="1">
      <c r="A328" s="4"/>
      <c r="B328" s="61"/>
      <c r="C328" s="62"/>
      <c r="D328" s="1" t="str">
        <f t="shared" si="55"/>
        <v>* Select The Reporting Period Here*</v>
      </c>
      <c r="E328" s="11">
        <f t="shared" si="52"/>
        <v>40770</v>
      </c>
      <c r="F328" s="11">
        <f t="shared" si="53"/>
        <v>40770</v>
      </c>
      <c r="G328" s="1" t="str">
        <f t="shared" si="57"/>
        <v>Copy Coop Administrative Fees</v>
      </c>
      <c r="H328" s="14">
        <f t="shared" si="58"/>
        <v>0</v>
      </c>
      <c r="I328" s="1" t="str">
        <f t="shared" si="50"/>
        <v>* Select Your Vendor Name Here *</v>
      </c>
      <c r="J328" s="1" t="s">
        <v>236</v>
      </c>
      <c r="K328" s="13"/>
      <c r="L328" s="42">
        <f t="shared" si="59"/>
        <v>0</v>
      </c>
      <c r="M328" s="17" t="e">
        <f t="shared" si="60"/>
        <v>#N/A</v>
      </c>
      <c r="O328" s="1">
        <f t="shared" si="51"/>
        <v>0</v>
      </c>
      <c r="P328" s="64" t="str">
        <f t="shared" si="54"/>
        <v>v1.5</v>
      </c>
      <c r="Q328" s="15" t="e">
        <f t="shared" si="56"/>
        <v>#N/A</v>
      </c>
      <c r="R328" s="17"/>
    </row>
    <row r="329" spans="1:18" ht="15" customHeight="1">
      <c r="A329" s="4"/>
      <c r="B329" s="61"/>
      <c r="C329" s="62"/>
      <c r="D329" s="1" t="str">
        <f t="shared" si="55"/>
        <v>* Select The Reporting Period Here*</v>
      </c>
      <c r="E329" s="11">
        <f t="shared" si="52"/>
        <v>40770</v>
      </c>
      <c r="F329" s="11">
        <f t="shared" si="53"/>
        <v>40770</v>
      </c>
      <c r="G329" s="1" t="str">
        <f t="shared" si="57"/>
        <v>Copy Coop Administrative Fees</v>
      </c>
      <c r="H329" s="14">
        <f t="shared" si="58"/>
        <v>0</v>
      </c>
      <c r="I329" s="1" t="str">
        <f t="shared" si="50"/>
        <v>* Select Your Vendor Name Here *</v>
      </c>
      <c r="J329" s="1" t="s">
        <v>236</v>
      </c>
      <c r="K329" s="13"/>
      <c r="L329" s="42">
        <f t="shared" si="59"/>
        <v>0</v>
      </c>
      <c r="M329" s="17" t="e">
        <f t="shared" si="60"/>
        <v>#N/A</v>
      </c>
      <c r="O329" s="1">
        <f t="shared" si="51"/>
        <v>0</v>
      </c>
      <c r="P329" s="64" t="str">
        <f t="shared" si="54"/>
        <v>v1.5</v>
      </c>
      <c r="Q329" s="15" t="e">
        <f t="shared" si="56"/>
        <v>#N/A</v>
      </c>
      <c r="R329" s="17"/>
    </row>
    <row r="330" spans="1:18" ht="15" customHeight="1">
      <c r="A330" s="4"/>
      <c r="B330" s="61"/>
      <c r="C330" s="62"/>
      <c r="D330" s="1" t="str">
        <f t="shared" si="55"/>
        <v>* Select The Reporting Period Here*</v>
      </c>
      <c r="E330" s="11">
        <f t="shared" si="52"/>
        <v>40770</v>
      </c>
      <c r="F330" s="11">
        <f t="shared" si="53"/>
        <v>40770</v>
      </c>
      <c r="G330" s="1" t="str">
        <f t="shared" si="57"/>
        <v>Copy Coop Administrative Fees</v>
      </c>
      <c r="H330" s="14">
        <f t="shared" si="58"/>
        <v>0</v>
      </c>
      <c r="I330" s="1" t="str">
        <f t="shared" si="50"/>
        <v>* Select Your Vendor Name Here *</v>
      </c>
      <c r="J330" s="1" t="s">
        <v>236</v>
      </c>
      <c r="K330" s="13"/>
      <c r="L330" s="42">
        <f t="shared" si="59"/>
        <v>0</v>
      </c>
      <c r="M330" s="17" t="e">
        <f t="shared" si="60"/>
        <v>#N/A</v>
      </c>
      <c r="O330" s="1">
        <f t="shared" si="51"/>
        <v>0</v>
      </c>
      <c r="P330" s="64" t="str">
        <f t="shared" si="54"/>
        <v>v1.5</v>
      </c>
      <c r="Q330" s="15" t="e">
        <f t="shared" si="56"/>
        <v>#N/A</v>
      </c>
      <c r="R330" s="17"/>
    </row>
    <row r="331" spans="1:18" ht="15" customHeight="1">
      <c r="A331" s="4"/>
      <c r="B331" s="61"/>
      <c r="C331" s="62"/>
      <c r="D331" s="1" t="str">
        <f t="shared" si="55"/>
        <v>* Select The Reporting Period Here*</v>
      </c>
      <c r="E331" s="11">
        <f t="shared" si="52"/>
        <v>40770</v>
      </c>
      <c r="F331" s="11">
        <f t="shared" si="53"/>
        <v>40770</v>
      </c>
      <c r="G331" s="1" t="str">
        <f t="shared" si="57"/>
        <v>Copy Coop Administrative Fees</v>
      </c>
      <c r="H331" s="14">
        <f t="shared" si="58"/>
        <v>0</v>
      </c>
      <c r="I331" s="1" t="str">
        <f t="shared" si="50"/>
        <v>* Select Your Vendor Name Here *</v>
      </c>
      <c r="J331" s="1" t="s">
        <v>236</v>
      </c>
      <c r="K331" s="13"/>
      <c r="L331" s="42">
        <f t="shared" si="59"/>
        <v>0</v>
      </c>
      <c r="M331" s="17" t="e">
        <f t="shared" si="60"/>
        <v>#N/A</v>
      </c>
      <c r="O331" s="1">
        <f t="shared" si="51"/>
        <v>0</v>
      </c>
      <c r="P331" s="64" t="str">
        <f t="shared" si="54"/>
        <v>v1.5</v>
      </c>
      <c r="Q331" s="15" t="e">
        <f t="shared" si="56"/>
        <v>#N/A</v>
      </c>
      <c r="R331" s="17"/>
    </row>
    <row r="332" spans="1:18" ht="15" customHeight="1">
      <c r="A332" s="4"/>
      <c r="B332" s="61"/>
      <c r="C332" s="62"/>
      <c r="D332" s="1" t="str">
        <f t="shared" si="55"/>
        <v>* Select The Reporting Period Here*</v>
      </c>
      <c r="E332" s="11">
        <f t="shared" si="52"/>
        <v>40770</v>
      </c>
      <c r="F332" s="11">
        <f t="shared" si="53"/>
        <v>40770</v>
      </c>
      <c r="G332" s="1" t="str">
        <f t="shared" si="57"/>
        <v>Copy Coop Administrative Fees</v>
      </c>
      <c r="H332" s="14">
        <f t="shared" si="58"/>
        <v>0</v>
      </c>
      <c r="I332" s="1" t="str">
        <f t="shared" si="50"/>
        <v>* Select Your Vendor Name Here *</v>
      </c>
      <c r="J332" s="1" t="s">
        <v>236</v>
      </c>
      <c r="K332" s="13"/>
      <c r="L332" s="42">
        <f t="shared" si="59"/>
        <v>0</v>
      </c>
      <c r="M332" s="17" t="e">
        <f t="shared" si="60"/>
        <v>#N/A</v>
      </c>
      <c r="O332" s="1">
        <f t="shared" si="51"/>
        <v>0</v>
      </c>
      <c r="P332" s="64" t="str">
        <f t="shared" si="54"/>
        <v>v1.5</v>
      </c>
      <c r="Q332" s="15" t="e">
        <f t="shared" si="56"/>
        <v>#N/A</v>
      </c>
      <c r="R332" s="17"/>
    </row>
    <row r="333" spans="1:18" ht="15" customHeight="1">
      <c r="A333" s="4"/>
      <c r="B333" s="61"/>
      <c r="C333" s="62"/>
      <c r="D333" s="1" t="str">
        <f t="shared" si="55"/>
        <v>* Select The Reporting Period Here*</v>
      </c>
      <c r="E333" s="11">
        <f t="shared" si="52"/>
        <v>40770</v>
      </c>
      <c r="F333" s="11">
        <f t="shared" si="53"/>
        <v>40770</v>
      </c>
      <c r="G333" s="1" t="str">
        <f t="shared" si="57"/>
        <v>Copy Coop Administrative Fees</v>
      </c>
      <c r="H333" s="14">
        <f t="shared" si="58"/>
        <v>0</v>
      </c>
      <c r="I333" s="1" t="str">
        <f t="shared" si="50"/>
        <v>* Select Your Vendor Name Here *</v>
      </c>
      <c r="J333" s="1" t="s">
        <v>236</v>
      </c>
      <c r="K333" s="13"/>
      <c r="L333" s="42">
        <f t="shared" si="59"/>
        <v>0</v>
      </c>
      <c r="M333" s="17" t="e">
        <f t="shared" si="60"/>
        <v>#N/A</v>
      </c>
      <c r="O333" s="1">
        <f t="shared" si="51"/>
        <v>0</v>
      </c>
      <c r="P333" s="64" t="str">
        <f t="shared" si="54"/>
        <v>v1.5</v>
      </c>
      <c r="Q333" s="15" t="e">
        <f t="shared" si="56"/>
        <v>#N/A</v>
      </c>
      <c r="R333" s="17"/>
    </row>
    <row r="334" spans="1:18" ht="15" customHeight="1">
      <c r="A334" s="4"/>
      <c r="B334" s="61"/>
      <c r="C334" s="62"/>
      <c r="D334" s="1" t="str">
        <f t="shared" si="55"/>
        <v>* Select The Reporting Period Here*</v>
      </c>
      <c r="E334" s="11">
        <f t="shared" si="52"/>
        <v>40770</v>
      </c>
      <c r="F334" s="11">
        <f t="shared" si="53"/>
        <v>40770</v>
      </c>
      <c r="G334" s="1" t="str">
        <f t="shared" si="57"/>
        <v>Copy Coop Administrative Fees</v>
      </c>
      <c r="H334" s="14">
        <f t="shared" si="58"/>
        <v>0</v>
      </c>
      <c r="I334" s="1" t="str">
        <f t="shared" si="50"/>
        <v>* Select Your Vendor Name Here *</v>
      </c>
      <c r="J334" s="1" t="s">
        <v>236</v>
      </c>
      <c r="K334" s="13"/>
      <c r="L334" s="42">
        <f t="shared" si="59"/>
        <v>0</v>
      </c>
      <c r="M334" s="17" t="e">
        <f t="shared" si="60"/>
        <v>#N/A</v>
      </c>
      <c r="O334" s="1">
        <f t="shared" si="51"/>
        <v>0</v>
      </c>
      <c r="P334" s="64" t="str">
        <f t="shared" si="54"/>
        <v>v1.5</v>
      </c>
      <c r="Q334" s="15" t="e">
        <f t="shared" si="56"/>
        <v>#N/A</v>
      </c>
      <c r="R334" s="17"/>
    </row>
    <row r="335" spans="1:18" ht="15" customHeight="1">
      <c r="A335" s="4"/>
      <c r="B335" s="61"/>
      <c r="C335" s="62"/>
      <c r="D335" s="1" t="str">
        <f t="shared" si="55"/>
        <v>* Select The Reporting Period Here*</v>
      </c>
      <c r="E335" s="11">
        <f t="shared" si="52"/>
        <v>40770</v>
      </c>
      <c r="F335" s="11">
        <f t="shared" si="53"/>
        <v>40770</v>
      </c>
      <c r="G335" s="1" t="str">
        <f t="shared" si="57"/>
        <v>Copy Coop Administrative Fees</v>
      </c>
      <c r="H335" s="14">
        <f t="shared" si="58"/>
        <v>0</v>
      </c>
      <c r="I335" s="1" t="str">
        <f t="shared" si="50"/>
        <v>* Select Your Vendor Name Here *</v>
      </c>
      <c r="J335" s="1" t="s">
        <v>236</v>
      </c>
      <c r="K335" s="13"/>
      <c r="L335" s="42">
        <f t="shared" si="59"/>
        <v>0</v>
      </c>
      <c r="M335" s="17" t="e">
        <f t="shared" si="60"/>
        <v>#N/A</v>
      </c>
      <c r="O335" s="1">
        <f t="shared" si="51"/>
        <v>0</v>
      </c>
      <c r="P335" s="64" t="str">
        <f t="shared" si="54"/>
        <v>v1.5</v>
      </c>
      <c r="Q335" s="15" t="e">
        <f t="shared" si="56"/>
        <v>#N/A</v>
      </c>
      <c r="R335" s="17"/>
    </row>
    <row r="336" spans="1:18" ht="15" customHeight="1">
      <c r="A336" s="4"/>
      <c r="B336" s="61"/>
      <c r="C336" s="62"/>
      <c r="D336" s="1" t="str">
        <f t="shared" si="55"/>
        <v>* Select The Reporting Period Here*</v>
      </c>
      <c r="E336" s="11">
        <f t="shared" si="52"/>
        <v>40770</v>
      </c>
      <c r="F336" s="11">
        <f t="shared" si="53"/>
        <v>40770</v>
      </c>
      <c r="G336" s="1" t="str">
        <f t="shared" si="57"/>
        <v>Copy Coop Administrative Fees</v>
      </c>
      <c r="H336" s="14">
        <f t="shared" si="58"/>
        <v>0</v>
      </c>
      <c r="I336" s="1" t="str">
        <f t="shared" si="50"/>
        <v>* Select Your Vendor Name Here *</v>
      </c>
      <c r="J336" s="1" t="s">
        <v>236</v>
      </c>
      <c r="K336" s="13"/>
      <c r="L336" s="42">
        <f t="shared" si="59"/>
        <v>0</v>
      </c>
      <c r="M336" s="17" t="e">
        <f t="shared" si="60"/>
        <v>#N/A</v>
      </c>
      <c r="O336" s="1">
        <f t="shared" si="51"/>
        <v>0</v>
      </c>
      <c r="P336" s="64" t="str">
        <f t="shared" si="54"/>
        <v>v1.5</v>
      </c>
      <c r="Q336" s="15" t="e">
        <f t="shared" si="56"/>
        <v>#N/A</v>
      </c>
      <c r="R336" s="17"/>
    </row>
    <row r="337" spans="1:18" ht="15" customHeight="1">
      <c r="A337" s="4"/>
      <c r="B337" s="61"/>
      <c r="C337" s="62"/>
      <c r="D337" s="1" t="str">
        <f t="shared" si="55"/>
        <v>* Select The Reporting Period Here*</v>
      </c>
      <c r="E337" s="11">
        <f t="shared" si="52"/>
        <v>40770</v>
      </c>
      <c r="F337" s="11">
        <f t="shared" si="53"/>
        <v>40770</v>
      </c>
      <c r="G337" s="1" t="str">
        <f t="shared" si="57"/>
        <v>Copy Coop Administrative Fees</v>
      </c>
      <c r="H337" s="14">
        <f t="shared" si="58"/>
        <v>0</v>
      </c>
      <c r="I337" s="1" t="str">
        <f t="shared" si="50"/>
        <v>* Select Your Vendor Name Here *</v>
      </c>
      <c r="J337" s="1" t="s">
        <v>236</v>
      </c>
      <c r="K337" s="13"/>
      <c r="L337" s="42">
        <f t="shared" si="59"/>
        <v>0</v>
      </c>
      <c r="M337" s="17" t="e">
        <f t="shared" si="60"/>
        <v>#N/A</v>
      </c>
      <c r="O337" s="1">
        <f t="shared" si="51"/>
        <v>0</v>
      </c>
      <c r="P337" s="64" t="str">
        <f t="shared" si="54"/>
        <v>v1.5</v>
      </c>
      <c r="Q337" s="15" t="e">
        <f t="shared" si="56"/>
        <v>#N/A</v>
      </c>
      <c r="R337" s="17"/>
    </row>
    <row r="338" spans="1:18" ht="15" customHeight="1">
      <c r="A338" s="4"/>
      <c r="B338" s="61"/>
      <c r="C338" s="62"/>
      <c r="D338" s="1" t="str">
        <f t="shared" si="55"/>
        <v>* Select The Reporting Period Here*</v>
      </c>
      <c r="E338" s="11">
        <f t="shared" si="52"/>
        <v>40770</v>
      </c>
      <c r="F338" s="11">
        <f t="shared" si="53"/>
        <v>40770</v>
      </c>
      <c r="G338" s="1" t="str">
        <f t="shared" si="57"/>
        <v>Copy Coop Administrative Fees</v>
      </c>
      <c r="H338" s="14">
        <f t="shared" si="58"/>
        <v>0</v>
      </c>
      <c r="I338" s="1" t="str">
        <f t="shared" si="50"/>
        <v>* Select Your Vendor Name Here *</v>
      </c>
      <c r="J338" s="1" t="s">
        <v>236</v>
      </c>
      <c r="K338" s="13"/>
      <c r="L338" s="42">
        <f t="shared" si="59"/>
        <v>0</v>
      </c>
      <c r="M338" s="17" t="e">
        <f t="shared" si="60"/>
        <v>#N/A</v>
      </c>
      <c r="O338" s="1">
        <f t="shared" si="51"/>
        <v>0</v>
      </c>
      <c r="P338" s="64" t="str">
        <f t="shared" si="54"/>
        <v>v1.5</v>
      </c>
      <c r="Q338" s="15" t="e">
        <f t="shared" si="56"/>
        <v>#N/A</v>
      </c>
      <c r="R338" s="17"/>
    </row>
    <row r="339" spans="1:18" ht="15" customHeight="1">
      <c r="A339" s="4"/>
      <c r="B339" s="61"/>
      <c r="C339" s="62"/>
      <c r="D339" s="1" t="str">
        <f t="shared" si="55"/>
        <v>* Select The Reporting Period Here*</v>
      </c>
      <c r="E339" s="11">
        <f t="shared" si="52"/>
        <v>40770</v>
      </c>
      <c r="F339" s="11">
        <f t="shared" si="53"/>
        <v>40770</v>
      </c>
      <c r="G339" s="1" t="str">
        <f t="shared" si="57"/>
        <v>Copy Coop Administrative Fees</v>
      </c>
      <c r="H339" s="14">
        <f t="shared" si="58"/>
        <v>0</v>
      </c>
      <c r="I339" s="1" t="str">
        <f t="shared" si="50"/>
        <v>* Select Your Vendor Name Here *</v>
      </c>
      <c r="J339" s="1" t="s">
        <v>236</v>
      </c>
      <c r="K339" s="13"/>
      <c r="L339" s="42">
        <f t="shared" si="59"/>
        <v>0</v>
      </c>
      <c r="M339" s="17" t="e">
        <f t="shared" si="60"/>
        <v>#N/A</v>
      </c>
      <c r="O339" s="1">
        <f t="shared" si="51"/>
        <v>0</v>
      </c>
      <c r="P339" s="64" t="str">
        <f t="shared" si="54"/>
        <v>v1.5</v>
      </c>
      <c r="Q339" s="15" t="e">
        <f t="shared" si="56"/>
        <v>#N/A</v>
      </c>
      <c r="R339" s="17"/>
    </row>
    <row r="340" spans="1:18" ht="15" customHeight="1">
      <c r="A340" s="4"/>
      <c r="B340" s="61"/>
      <c r="C340" s="62"/>
      <c r="D340" s="1" t="str">
        <f t="shared" si="55"/>
        <v>* Select The Reporting Period Here*</v>
      </c>
      <c r="E340" s="11">
        <f t="shared" si="52"/>
        <v>40770</v>
      </c>
      <c r="F340" s="11">
        <f t="shared" si="53"/>
        <v>40770</v>
      </c>
      <c r="G340" s="1" t="str">
        <f t="shared" si="57"/>
        <v>Copy Coop Administrative Fees</v>
      </c>
      <c r="H340" s="14">
        <f t="shared" si="58"/>
        <v>0</v>
      </c>
      <c r="I340" s="1" t="str">
        <f t="shared" si="50"/>
        <v>* Select Your Vendor Name Here *</v>
      </c>
      <c r="J340" s="1" t="s">
        <v>236</v>
      </c>
      <c r="K340" s="13"/>
      <c r="L340" s="42">
        <f t="shared" si="59"/>
        <v>0</v>
      </c>
      <c r="M340" s="17" t="e">
        <f t="shared" si="60"/>
        <v>#N/A</v>
      </c>
      <c r="O340" s="1">
        <f t="shared" si="51"/>
        <v>0</v>
      </c>
      <c r="P340" s="64" t="str">
        <f t="shared" si="54"/>
        <v>v1.5</v>
      </c>
      <c r="Q340" s="15" t="e">
        <f t="shared" si="56"/>
        <v>#N/A</v>
      </c>
      <c r="R340" s="17"/>
    </row>
    <row r="341" spans="1:18" ht="15" customHeight="1">
      <c r="A341" s="4"/>
      <c r="B341" s="61"/>
      <c r="C341" s="62"/>
      <c r="D341" s="1" t="str">
        <f t="shared" si="55"/>
        <v>* Select The Reporting Period Here*</v>
      </c>
      <c r="E341" s="11">
        <f t="shared" si="52"/>
        <v>40770</v>
      </c>
      <c r="F341" s="11">
        <f t="shared" si="53"/>
        <v>40770</v>
      </c>
      <c r="G341" s="1" t="str">
        <f t="shared" si="57"/>
        <v>Copy Coop Administrative Fees</v>
      </c>
      <c r="H341" s="14">
        <f t="shared" si="58"/>
        <v>0</v>
      </c>
      <c r="I341" s="1" t="str">
        <f t="shared" si="50"/>
        <v>* Select Your Vendor Name Here *</v>
      </c>
      <c r="J341" s="1" t="s">
        <v>236</v>
      </c>
      <c r="K341" s="13"/>
      <c r="L341" s="42">
        <f t="shared" si="59"/>
        <v>0</v>
      </c>
      <c r="M341" s="17" t="e">
        <f t="shared" si="60"/>
        <v>#N/A</v>
      </c>
      <c r="O341" s="1">
        <f t="shared" si="51"/>
        <v>0</v>
      </c>
      <c r="P341" s="64" t="str">
        <f t="shared" si="54"/>
        <v>v1.5</v>
      </c>
      <c r="Q341" s="15" t="e">
        <f t="shared" si="56"/>
        <v>#N/A</v>
      </c>
      <c r="R341" s="17"/>
    </row>
    <row r="342" spans="1:18" ht="15" customHeight="1">
      <c r="A342" s="4"/>
      <c r="B342" s="61"/>
      <c r="C342" s="62"/>
      <c r="D342" s="1" t="str">
        <f t="shared" si="55"/>
        <v>* Select The Reporting Period Here*</v>
      </c>
      <c r="E342" s="11">
        <f t="shared" si="52"/>
        <v>40770</v>
      </c>
      <c r="F342" s="11">
        <f t="shared" si="53"/>
        <v>40770</v>
      </c>
      <c r="G342" s="1" t="str">
        <f t="shared" si="57"/>
        <v>Copy Coop Administrative Fees</v>
      </c>
      <c r="H342" s="14">
        <f t="shared" si="58"/>
        <v>0</v>
      </c>
      <c r="I342" s="1" t="str">
        <f t="shared" si="50"/>
        <v>* Select Your Vendor Name Here *</v>
      </c>
      <c r="J342" s="1" t="s">
        <v>236</v>
      </c>
      <c r="K342" s="13"/>
      <c r="L342" s="42">
        <f t="shared" si="59"/>
        <v>0</v>
      </c>
      <c r="M342" s="17" t="e">
        <f t="shared" si="60"/>
        <v>#N/A</v>
      </c>
      <c r="O342" s="1">
        <f t="shared" si="51"/>
        <v>0</v>
      </c>
      <c r="P342" s="64" t="str">
        <f t="shared" si="54"/>
        <v>v1.5</v>
      </c>
      <c r="Q342" s="15" t="e">
        <f t="shared" si="56"/>
        <v>#N/A</v>
      </c>
      <c r="R342" s="17"/>
    </row>
    <row r="343" spans="1:18" ht="15" customHeight="1">
      <c r="A343" s="4"/>
      <c r="B343" s="61"/>
      <c r="C343" s="62"/>
      <c r="D343" s="1" t="str">
        <f t="shared" si="55"/>
        <v>* Select The Reporting Period Here*</v>
      </c>
      <c r="E343" s="11">
        <f t="shared" si="52"/>
        <v>40770</v>
      </c>
      <c r="F343" s="11">
        <f t="shared" si="53"/>
        <v>40770</v>
      </c>
      <c r="G343" s="1" t="str">
        <f t="shared" si="57"/>
        <v>Copy Coop Administrative Fees</v>
      </c>
      <c r="H343" s="14">
        <f t="shared" si="58"/>
        <v>0</v>
      </c>
      <c r="I343" s="1" t="str">
        <f t="shared" si="50"/>
        <v>* Select Your Vendor Name Here *</v>
      </c>
      <c r="J343" s="1" t="s">
        <v>236</v>
      </c>
      <c r="K343" s="13"/>
      <c r="L343" s="42">
        <f t="shared" si="59"/>
        <v>0</v>
      </c>
      <c r="M343" s="17" t="e">
        <f t="shared" si="60"/>
        <v>#N/A</v>
      </c>
      <c r="O343" s="1">
        <f t="shared" si="51"/>
        <v>0</v>
      </c>
      <c r="P343" s="64" t="str">
        <f t="shared" si="54"/>
        <v>v1.5</v>
      </c>
      <c r="Q343" s="15" t="e">
        <f t="shared" si="56"/>
        <v>#N/A</v>
      </c>
      <c r="R343" s="17"/>
    </row>
    <row r="344" spans="1:18" ht="15" customHeight="1">
      <c r="A344" s="4"/>
      <c r="B344" s="61"/>
      <c r="C344" s="62"/>
      <c r="D344" s="1" t="str">
        <f t="shared" si="55"/>
        <v>* Select The Reporting Period Here*</v>
      </c>
      <c r="E344" s="11">
        <f t="shared" si="52"/>
        <v>40770</v>
      </c>
      <c r="F344" s="11">
        <f t="shared" si="53"/>
        <v>40770</v>
      </c>
      <c r="G344" s="1" t="str">
        <f t="shared" si="57"/>
        <v>Copy Coop Administrative Fees</v>
      </c>
      <c r="H344" s="14">
        <f t="shared" si="58"/>
        <v>0</v>
      </c>
      <c r="I344" s="1" t="str">
        <f t="shared" si="50"/>
        <v>* Select Your Vendor Name Here *</v>
      </c>
      <c r="J344" s="1" t="s">
        <v>236</v>
      </c>
      <c r="K344" s="13"/>
      <c r="L344" s="42">
        <f t="shared" si="59"/>
        <v>0</v>
      </c>
      <c r="M344" s="17" t="e">
        <f t="shared" si="60"/>
        <v>#N/A</v>
      </c>
      <c r="O344" s="1">
        <f t="shared" si="51"/>
        <v>0</v>
      </c>
      <c r="P344" s="64" t="str">
        <f t="shared" si="54"/>
        <v>v1.5</v>
      </c>
      <c r="Q344" s="15" t="e">
        <f t="shared" si="56"/>
        <v>#N/A</v>
      </c>
      <c r="R344" s="17"/>
    </row>
    <row r="345" spans="1:18" ht="15" customHeight="1">
      <c r="A345" s="4"/>
      <c r="B345" s="61"/>
      <c r="C345" s="62"/>
      <c r="D345" s="1" t="str">
        <f t="shared" si="55"/>
        <v>* Select The Reporting Period Here*</v>
      </c>
      <c r="E345" s="11">
        <f t="shared" si="52"/>
        <v>40770</v>
      </c>
      <c r="F345" s="11">
        <f t="shared" si="53"/>
        <v>40770</v>
      </c>
      <c r="G345" s="1" t="str">
        <f t="shared" si="57"/>
        <v>Copy Coop Administrative Fees</v>
      </c>
      <c r="H345" s="14">
        <f t="shared" si="58"/>
        <v>0</v>
      </c>
      <c r="I345" s="1" t="str">
        <f aca="true" t="shared" si="61" ref="I345:I356">$I$10</f>
        <v>* Select Your Vendor Name Here *</v>
      </c>
      <c r="J345" s="1" t="s">
        <v>236</v>
      </c>
      <c r="K345" s="13"/>
      <c r="L345" s="42">
        <f t="shared" si="59"/>
        <v>0</v>
      </c>
      <c r="M345" s="17" t="e">
        <f t="shared" si="60"/>
        <v>#N/A</v>
      </c>
      <c r="O345" s="1">
        <f t="shared" si="51"/>
        <v>0</v>
      </c>
      <c r="P345" s="64" t="str">
        <f t="shared" si="54"/>
        <v>v1.5</v>
      </c>
      <c r="Q345" s="15" t="e">
        <f t="shared" si="56"/>
        <v>#N/A</v>
      </c>
      <c r="R345" s="17"/>
    </row>
    <row r="346" spans="1:18" ht="15" customHeight="1">
      <c r="A346" s="4"/>
      <c r="B346" s="61"/>
      <c r="C346" s="62"/>
      <c r="D346" s="1" t="str">
        <f t="shared" si="55"/>
        <v>* Select The Reporting Period Here*</v>
      </c>
      <c r="E346" s="11">
        <f t="shared" si="52"/>
        <v>40770</v>
      </c>
      <c r="F346" s="11">
        <f t="shared" si="53"/>
        <v>40770</v>
      </c>
      <c r="G346" s="1" t="str">
        <f t="shared" si="57"/>
        <v>Copy Coop Administrative Fees</v>
      </c>
      <c r="H346" s="14">
        <f t="shared" si="58"/>
        <v>0</v>
      </c>
      <c r="I346" s="1" t="str">
        <f t="shared" si="61"/>
        <v>* Select Your Vendor Name Here *</v>
      </c>
      <c r="J346" s="1" t="s">
        <v>236</v>
      </c>
      <c r="K346" s="13"/>
      <c r="L346" s="42">
        <f t="shared" si="59"/>
        <v>0</v>
      </c>
      <c r="M346" s="17" t="e">
        <f t="shared" si="60"/>
        <v>#N/A</v>
      </c>
      <c r="O346" s="1">
        <f t="shared" si="51"/>
        <v>0</v>
      </c>
      <c r="P346" s="64" t="str">
        <f t="shared" si="54"/>
        <v>v1.5</v>
      </c>
      <c r="Q346" s="15" t="e">
        <f t="shared" si="56"/>
        <v>#N/A</v>
      </c>
      <c r="R346" s="17"/>
    </row>
    <row r="347" spans="1:18" ht="15" customHeight="1">
      <c r="A347" s="4"/>
      <c r="B347" s="61"/>
      <c r="C347" s="62"/>
      <c r="D347" s="1" t="str">
        <f t="shared" si="55"/>
        <v>* Select The Reporting Period Here*</v>
      </c>
      <c r="E347" s="11">
        <f t="shared" si="52"/>
        <v>40770</v>
      </c>
      <c r="F347" s="11">
        <f t="shared" si="53"/>
        <v>40770</v>
      </c>
      <c r="G347" s="1" t="str">
        <f t="shared" si="57"/>
        <v>Copy Coop Administrative Fees</v>
      </c>
      <c r="H347" s="14">
        <f t="shared" si="58"/>
        <v>0</v>
      </c>
      <c r="I347" s="1" t="str">
        <f t="shared" si="61"/>
        <v>* Select Your Vendor Name Here *</v>
      </c>
      <c r="J347" s="1" t="s">
        <v>236</v>
      </c>
      <c r="K347" s="13"/>
      <c r="L347" s="42">
        <f t="shared" si="59"/>
        <v>0</v>
      </c>
      <c r="M347" s="17" t="e">
        <f t="shared" si="60"/>
        <v>#N/A</v>
      </c>
      <c r="O347" s="1">
        <f aca="true" t="shared" si="62" ref="O347:O356">($B$4)</f>
        <v>0</v>
      </c>
      <c r="P347" s="64" t="str">
        <f t="shared" si="54"/>
        <v>v1.5</v>
      </c>
      <c r="Q347" s="15" t="e">
        <f t="shared" si="56"/>
        <v>#N/A</v>
      </c>
      <c r="R347" s="17"/>
    </row>
    <row r="348" spans="1:18" ht="15" customHeight="1">
      <c r="A348" s="4"/>
      <c r="B348" s="61"/>
      <c r="C348" s="62"/>
      <c r="D348" s="1" t="str">
        <f t="shared" si="55"/>
        <v>* Select The Reporting Period Here*</v>
      </c>
      <c r="E348" s="11">
        <f t="shared" si="52"/>
        <v>40770</v>
      </c>
      <c r="F348" s="11">
        <f t="shared" si="53"/>
        <v>40770</v>
      </c>
      <c r="G348" s="1" t="str">
        <f t="shared" si="57"/>
        <v>Copy Coop Administrative Fees</v>
      </c>
      <c r="H348" s="14">
        <f t="shared" si="58"/>
        <v>0</v>
      </c>
      <c r="I348" s="1" t="str">
        <f t="shared" si="61"/>
        <v>* Select Your Vendor Name Here *</v>
      </c>
      <c r="J348" s="1" t="s">
        <v>236</v>
      </c>
      <c r="K348" s="13"/>
      <c r="L348" s="42">
        <f t="shared" si="59"/>
        <v>0</v>
      </c>
      <c r="M348" s="17" t="e">
        <f t="shared" si="60"/>
        <v>#N/A</v>
      </c>
      <c r="O348" s="1">
        <f t="shared" si="62"/>
        <v>0</v>
      </c>
      <c r="P348" s="64" t="str">
        <f t="shared" si="54"/>
        <v>v1.5</v>
      </c>
      <c r="Q348" s="15" t="e">
        <f t="shared" si="56"/>
        <v>#N/A</v>
      </c>
      <c r="R348" s="17"/>
    </row>
    <row r="349" spans="1:18" ht="15" customHeight="1">
      <c r="A349" s="4"/>
      <c r="B349" s="61"/>
      <c r="C349" s="62"/>
      <c r="D349" s="1" t="str">
        <f t="shared" si="55"/>
        <v>* Select The Reporting Period Here*</v>
      </c>
      <c r="E349" s="11">
        <f t="shared" si="52"/>
        <v>40770</v>
      </c>
      <c r="F349" s="11">
        <f t="shared" si="53"/>
        <v>40770</v>
      </c>
      <c r="G349" s="1" t="str">
        <f t="shared" si="57"/>
        <v>Copy Coop Administrative Fees</v>
      </c>
      <c r="H349" s="14">
        <f t="shared" si="58"/>
        <v>0</v>
      </c>
      <c r="I349" s="1" t="str">
        <f t="shared" si="61"/>
        <v>* Select Your Vendor Name Here *</v>
      </c>
      <c r="J349" s="1" t="s">
        <v>236</v>
      </c>
      <c r="K349" s="13"/>
      <c r="L349" s="42">
        <f t="shared" si="59"/>
        <v>0</v>
      </c>
      <c r="M349" s="17" t="e">
        <f t="shared" si="60"/>
        <v>#N/A</v>
      </c>
      <c r="O349" s="1">
        <f t="shared" si="62"/>
        <v>0</v>
      </c>
      <c r="P349" s="64" t="str">
        <f t="shared" si="54"/>
        <v>v1.5</v>
      </c>
      <c r="Q349" s="15" t="e">
        <f t="shared" si="56"/>
        <v>#N/A</v>
      </c>
      <c r="R349" s="17"/>
    </row>
    <row r="350" spans="1:18" ht="15" customHeight="1">
      <c r="A350" s="4"/>
      <c r="B350" s="61"/>
      <c r="C350" s="62"/>
      <c r="D350" s="1" t="str">
        <f t="shared" si="55"/>
        <v>* Select The Reporting Period Here*</v>
      </c>
      <c r="E350" s="11">
        <f t="shared" si="52"/>
        <v>40770</v>
      </c>
      <c r="F350" s="11">
        <f t="shared" si="53"/>
        <v>40770</v>
      </c>
      <c r="G350" s="1" t="str">
        <f t="shared" si="57"/>
        <v>Copy Coop Administrative Fees</v>
      </c>
      <c r="H350" s="14">
        <f t="shared" si="58"/>
        <v>0</v>
      </c>
      <c r="I350" s="1" t="str">
        <f t="shared" si="61"/>
        <v>* Select Your Vendor Name Here *</v>
      </c>
      <c r="J350" s="1" t="s">
        <v>236</v>
      </c>
      <c r="K350" s="13"/>
      <c r="L350" s="42">
        <f t="shared" si="59"/>
        <v>0</v>
      </c>
      <c r="M350" s="17" t="e">
        <f t="shared" si="60"/>
        <v>#N/A</v>
      </c>
      <c r="O350" s="1">
        <f t="shared" si="62"/>
        <v>0</v>
      </c>
      <c r="P350" s="64" t="str">
        <f t="shared" si="54"/>
        <v>v1.5</v>
      </c>
      <c r="Q350" s="15" t="e">
        <f t="shared" si="56"/>
        <v>#N/A</v>
      </c>
      <c r="R350" s="17"/>
    </row>
    <row r="351" spans="1:18" ht="15" customHeight="1">
      <c r="A351" s="4"/>
      <c r="B351" s="61"/>
      <c r="C351" s="62"/>
      <c r="D351" s="1" t="str">
        <f t="shared" si="55"/>
        <v>* Select The Reporting Period Here*</v>
      </c>
      <c r="E351" s="11">
        <f t="shared" si="52"/>
        <v>40770</v>
      </c>
      <c r="F351" s="11">
        <f t="shared" si="53"/>
        <v>40770</v>
      </c>
      <c r="G351" s="1" t="str">
        <f t="shared" si="57"/>
        <v>Copy Coop Administrative Fees</v>
      </c>
      <c r="H351" s="14">
        <f t="shared" si="58"/>
        <v>0</v>
      </c>
      <c r="I351" s="1" t="str">
        <f t="shared" si="61"/>
        <v>* Select Your Vendor Name Here *</v>
      </c>
      <c r="J351" s="1" t="s">
        <v>236</v>
      </c>
      <c r="K351" s="13"/>
      <c r="L351" s="42">
        <f t="shared" si="59"/>
        <v>0</v>
      </c>
      <c r="M351" s="17" t="e">
        <f t="shared" si="60"/>
        <v>#N/A</v>
      </c>
      <c r="O351" s="1">
        <f t="shared" si="62"/>
        <v>0</v>
      </c>
      <c r="P351" s="64" t="str">
        <f t="shared" si="54"/>
        <v>v1.5</v>
      </c>
      <c r="Q351" s="15" t="e">
        <f t="shared" si="56"/>
        <v>#N/A</v>
      </c>
      <c r="R351" s="17"/>
    </row>
    <row r="352" spans="1:18" ht="15" customHeight="1">
      <c r="A352" s="4"/>
      <c r="B352" s="61"/>
      <c r="C352" s="62"/>
      <c r="D352" s="1" t="str">
        <f t="shared" si="55"/>
        <v>* Select The Reporting Period Here*</v>
      </c>
      <c r="E352" s="11">
        <f t="shared" si="52"/>
        <v>40770</v>
      </c>
      <c r="F352" s="11">
        <f t="shared" si="53"/>
        <v>40770</v>
      </c>
      <c r="G352" s="1" t="str">
        <f t="shared" si="57"/>
        <v>Copy Coop Administrative Fees</v>
      </c>
      <c r="H352" s="14">
        <f t="shared" si="58"/>
        <v>0</v>
      </c>
      <c r="I352" s="1" t="str">
        <f t="shared" si="61"/>
        <v>* Select Your Vendor Name Here *</v>
      </c>
      <c r="J352" s="1" t="s">
        <v>236</v>
      </c>
      <c r="K352" s="13"/>
      <c r="L352" s="42">
        <f t="shared" si="59"/>
        <v>0</v>
      </c>
      <c r="M352" s="17" t="e">
        <f t="shared" si="60"/>
        <v>#N/A</v>
      </c>
      <c r="O352" s="1">
        <f t="shared" si="62"/>
        <v>0</v>
      </c>
      <c r="P352" s="64" t="str">
        <f t="shared" si="54"/>
        <v>v1.5</v>
      </c>
      <c r="Q352" s="15" t="e">
        <f t="shared" si="56"/>
        <v>#N/A</v>
      </c>
      <c r="R352" s="17"/>
    </row>
    <row r="353" spans="1:18" ht="15" customHeight="1">
      <c r="A353" s="4"/>
      <c r="B353" s="61"/>
      <c r="C353" s="62"/>
      <c r="D353" s="1" t="str">
        <f t="shared" si="55"/>
        <v>* Select The Reporting Period Here*</v>
      </c>
      <c r="E353" s="11">
        <f t="shared" si="52"/>
        <v>40770</v>
      </c>
      <c r="F353" s="11">
        <f t="shared" si="53"/>
        <v>40770</v>
      </c>
      <c r="G353" s="1" t="str">
        <f t="shared" si="57"/>
        <v>Copy Coop Administrative Fees</v>
      </c>
      <c r="H353" s="14">
        <f t="shared" si="58"/>
        <v>0</v>
      </c>
      <c r="I353" s="1" t="str">
        <f t="shared" si="61"/>
        <v>* Select Your Vendor Name Here *</v>
      </c>
      <c r="J353" s="1" t="s">
        <v>236</v>
      </c>
      <c r="K353" s="13"/>
      <c r="L353" s="42">
        <f t="shared" si="59"/>
        <v>0</v>
      </c>
      <c r="M353" s="17" t="e">
        <f t="shared" si="60"/>
        <v>#N/A</v>
      </c>
      <c r="O353" s="1">
        <f t="shared" si="62"/>
        <v>0</v>
      </c>
      <c r="P353" s="64" t="str">
        <f t="shared" si="54"/>
        <v>v1.5</v>
      </c>
      <c r="Q353" s="15" t="e">
        <f t="shared" si="56"/>
        <v>#N/A</v>
      </c>
      <c r="R353" s="17"/>
    </row>
    <row r="354" spans="1:18" ht="15" customHeight="1">
      <c r="A354" s="4"/>
      <c r="B354" s="61"/>
      <c r="C354" s="62"/>
      <c r="D354" s="1" t="str">
        <f t="shared" si="55"/>
        <v>* Select The Reporting Period Here*</v>
      </c>
      <c r="E354" s="11">
        <f>$E$10</f>
        <v>40770</v>
      </c>
      <c r="F354" s="11">
        <f>$F$10</f>
        <v>40770</v>
      </c>
      <c r="G354" s="1" t="str">
        <f t="shared" si="57"/>
        <v>Copy Coop Administrative Fees</v>
      </c>
      <c r="H354" s="14">
        <f t="shared" si="58"/>
        <v>0</v>
      </c>
      <c r="I354" s="1" t="str">
        <f t="shared" si="61"/>
        <v>* Select Your Vendor Name Here *</v>
      </c>
      <c r="J354" s="1" t="s">
        <v>236</v>
      </c>
      <c r="K354" s="13"/>
      <c r="L354" s="42">
        <f t="shared" si="59"/>
        <v>0</v>
      </c>
      <c r="M354" s="17" t="e">
        <f t="shared" si="60"/>
        <v>#N/A</v>
      </c>
      <c r="O354" s="1">
        <f t="shared" si="62"/>
        <v>0</v>
      </c>
      <c r="P354" s="64" t="str">
        <f>$E$3</f>
        <v>v1.5</v>
      </c>
      <c r="Q354" s="15" t="e">
        <f t="shared" si="56"/>
        <v>#N/A</v>
      </c>
      <c r="R354" s="17"/>
    </row>
    <row r="355" spans="1:18" ht="15" customHeight="1">
      <c r="A355" s="4"/>
      <c r="B355" s="61"/>
      <c r="C355" s="62"/>
      <c r="D355" s="1" t="str">
        <f t="shared" si="55"/>
        <v>* Select The Reporting Period Here*</v>
      </c>
      <c r="E355" s="11">
        <f>$E$10</f>
        <v>40770</v>
      </c>
      <c r="F355" s="11">
        <f>$F$10</f>
        <v>40770</v>
      </c>
      <c r="G355" s="1" t="str">
        <f t="shared" si="57"/>
        <v>Copy Coop Administrative Fees</v>
      </c>
      <c r="H355" s="14">
        <f t="shared" si="58"/>
        <v>0</v>
      </c>
      <c r="I355" s="1" t="str">
        <f t="shared" si="61"/>
        <v>* Select Your Vendor Name Here *</v>
      </c>
      <c r="J355" s="1" t="s">
        <v>236</v>
      </c>
      <c r="K355" s="13"/>
      <c r="L355" s="42">
        <f t="shared" si="59"/>
        <v>0</v>
      </c>
      <c r="M355" s="17" t="e">
        <f t="shared" si="60"/>
        <v>#N/A</v>
      </c>
      <c r="O355" s="1">
        <f t="shared" si="62"/>
        <v>0</v>
      </c>
      <c r="P355" s="64" t="str">
        <f>$E$3</f>
        <v>v1.5</v>
      </c>
      <c r="Q355" s="15" t="e">
        <f t="shared" si="56"/>
        <v>#N/A</v>
      </c>
      <c r="R355" s="17"/>
    </row>
    <row r="356" spans="1:18" ht="15" customHeight="1">
      <c r="A356" s="4"/>
      <c r="B356" s="61"/>
      <c r="C356" s="62"/>
      <c r="D356" s="1" t="str">
        <f t="shared" si="55"/>
        <v>* Select The Reporting Period Here*</v>
      </c>
      <c r="E356" s="11">
        <f>$E$10</f>
        <v>40770</v>
      </c>
      <c r="F356" s="11">
        <f>$F$10</f>
        <v>40770</v>
      </c>
      <c r="G356" s="1" t="str">
        <f t="shared" si="57"/>
        <v>Copy Coop Administrative Fees</v>
      </c>
      <c r="H356" s="14">
        <f t="shared" si="58"/>
        <v>0</v>
      </c>
      <c r="I356" s="1" t="str">
        <f t="shared" si="61"/>
        <v>* Select Your Vendor Name Here *</v>
      </c>
      <c r="J356" s="1" t="s">
        <v>236</v>
      </c>
      <c r="K356" s="13"/>
      <c r="L356" s="42">
        <f t="shared" si="59"/>
        <v>0</v>
      </c>
      <c r="M356" s="17" t="e">
        <f t="shared" si="60"/>
        <v>#N/A</v>
      </c>
      <c r="O356" s="1">
        <f t="shared" si="62"/>
        <v>0</v>
      </c>
      <c r="P356" s="64" t="str">
        <f>$E$3</f>
        <v>v1.5</v>
      </c>
      <c r="Q356" s="15" t="e">
        <f t="shared" si="56"/>
        <v>#N/A</v>
      </c>
      <c r="R356" s="17"/>
    </row>
    <row r="357" spans="1:18" ht="15" customHeight="1">
      <c r="A357" s="4"/>
      <c r="B357" s="61"/>
      <c r="C357" s="62"/>
      <c r="E357" s="11"/>
      <c r="F357" s="11"/>
      <c r="H357" s="14"/>
      <c r="K357" s="13"/>
      <c r="L357" s="42"/>
      <c r="M357" s="17"/>
      <c r="P357" s="64"/>
      <c r="Q357" s="15"/>
      <c r="R357" s="17"/>
    </row>
    <row r="358" spans="1:4" ht="15" customHeight="1">
      <c r="A358" s="4"/>
      <c r="B358" s="46" t="s">
        <v>288</v>
      </c>
      <c r="C358" s="66">
        <f>SUM(C10:C248)</f>
        <v>0</v>
      </c>
      <c r="D358" s="27" t="s">
        <v>295</v>
      </c>
    </row>
    <row r="359" spans="1:4" ht="15" customHeight="1">
      <c r="A359" s="22"/>
      <c r="B359" s="47"/>
      <c r="C359" s="63"/>
      <c r="D359" s="27" t="s">
        <v>295</v>
      </c>
    </row>
    <row r="360" spans="1:3" ht="15" customHeight="1">
      <c r="A360" s="5"/>
      <c r="B360" s="46" t="s">
        <v>289</v>
      </c>
      <c r="C360" s="66">
        <f>IF(C358&gt;7999.99,(C358*(1-$L$4)),100)</f>
        <v>100</v>
      </c>
    </row>
    <row r="361" spans="1:5" ht="15" customHeight="1">
      <c r="A361" s="48"/>
      <c r="B361" s="48"/>
      <c r="C361" s="49"/>
      <c r="E361" s="27"/>
    </row>
    <row r="362" spans="1:9" ht="15" customHeight="1">
      <c r="A362" s="23"/>
      <c r="B362" s="23"/>
      <c r="C362" s="24"/>
      <c r="I362" s="20"/>
    </row>
    <row r="363" spans="1:7" ht="15" customHeight="1">
      <c r="A363" s="25"/>
      <c r="B363" s="3"/>
      <c r="C363" s="26"/>
      <c r="D363" s="9"/>
      <c r="E363" s="9"/>
      <c r="F363" s="9"/>
      <c r="G363" s="9"/>
    </row>
    <row r="364" spans="3:9" ht="15" customHeight="1">
      <c r="C364" s="1"/>
      <c r="I364" s="10"/>
    </row>
    <row r="365" spans="3:9" ht="15" customHeight="1">
      <c r="C365" s="1"/>
      <c r="I365" s="10"/>
    </row>
    <row r="366" ht="15" customHeight="1">
      <c r="I366" s="10"/>
    </row>
    <row r="367" ht="15" customHeight="1">
      <c r="I367" s="10"/>
    </row>
    <row r="368" ht="15" customHeight="1">
      <c r="I368" s="10"/>
    </row>
    <row r="369" ht="15" customHeight="1">
      <c r="I369" s="10"/>
    </row>
    <row r="370" ht="15" customHeight="1">
      <c r="I370" s="10"/>
    </row>
    <row r="371" ht="15" customHeight="1">
      <c r="I371" s="10"/>
    </row>
    <row r="372" ht="15" customHeight="1">
      <c r="I372" s="10"/>
    </row>
    <row r="373" ht="15" customHeight="1">
      <c r="I373" s="10"/>
    </row>
    <row r="374" ht="15" customHeight="1">
      <c r="I374" s="10"/>
    </row>
    <row r="375" ht="15" customHeight="1">
      <c r="I375" s="10"/>
    </row>
    <row r="376" ht="15" customHeight="1">
      <c r="I376" s="10"/>
    </row>
    <row r="377" ht="15" customHeight="1">
      <c r="I377" s="10"/>
    </row>
    <row r="378" ht="15" customHeight="1">
      <c r="I378" s="10"/>
    </row>
    <row r="379" ht="15" customHeight="1">
      <c r="I379" s="10"/>
    </row>
  </sheetData>
  <sheetProtection sheet="1" objects="1" scenarios="1"/>
  <mergeCells count="11">
    <mergeCell ref="E3:F5"/>
    <mergeCell ref="E2:F2"/>
    <mergeCell ref="B5:C5"/>
    <mergeCell ref="B3:C3"/>
    <mergeCell ref="B4:C4"/>
    <mergeCell ref="B2:C2"/>
    <mergeCell ref="A5:A6"/>
    <mergeCell ref="A1:C1"/>
    <mergeCell ref="B7:C7"/>
    <mergeCell ref="B8:C8"/>
    <mergeCell ref="B6:C6"/>
  </mergeCells>
  <dataValidations count="2">
    <dataValidation type="whole" showErrorMessage="1" promptTitle="Phone Numbers" prompt="Use numbers only please" errorTitle="Phone Numbers" error="Please enter your phone number starting with the area code.  Numbers only, you do not need the () or - signs." sqref="B8:C8">
      <formula1>0</formula1>
      <formula2>9999999999</formula2>
    </dataValidation>
    <dataValidation type="decimal" allowBlank="1" showInputMessage="1" showErrorMessage="1" errorTitle="Gross Sales Amount" error="Entry Must Be Between 999,999,999.99 and -999,999,999.99, Or Zero - Please Try Again" sqref="C10:C356">
      <formula1>-999999999.99</formula1>
      <formula2>999999999.99</formula2>
    </dataValidation>
  </dataValidations>
  <printOptions gridLines="1" horizontalCentered="1"/>
  <pageMargins left="0.75" right="0.75" top="1" bottom="1" header="0.5" footer="0.5"/>
  <pageSetup fitToHeight="4" fitToWidth="1" horizontalDpi="600" verticalDpi="600" orientation="portrait" scale="96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140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7.7109375" style="0" bestFit="1" customWidth="1"/>
    <col min="2" max="2" width="54.57421875" style="0" bestFit="1" customWidth="1"/>
    <col min="3" max="3" width="12.140625" style="0" bestFit="1" customWidth="1"/>
    <col min="4" max="4" width="16.8515625" style="0" bestFit="1" customWidth="1"/>
    <col min="5" max="5" width="9.00390625" style="0" bestFit="1" customWidth="1"/>
    <col min="6" max="6" width="9.8515625" style="0" bestFit="1" customWidth="1"/>
    <col min="7" max="7" width="35.00390625" style="0" customWidth="1"/>
    <col min="8" max="8" width="9.57421875" style="0" customWidth="1"/>
    <col min="9" max="9" width="25.00390625" style="0" bestFit="1" customWidth="1"/>
    <col min="10" max="10" width="15.421875" style="0" customWidth="1"/>
    <col min="11" max="11" width="6.28125" style="0" customWidth="1"/>
    <col min="12" max="12" width="9.28125" style="0" customWidth="1"/>
    <col min="13" max="13" width="28.00390625" style="0" bestFit="1" customWidth="1"/>
    <col min="14" max="14" width="3.8515625" style="0" customWidth="1"/>
    <col min="15" max="15" width="14.57421875" style="0" customWidth="1"/>
    <col min="16" max="16" width="4.8515625" style="0" customWidth="1"/>
    <col min="17" max="17" width="12.28125" style="0" customWidth="1"/>
  </cols>
  <sheetData>
    <row r="1" spans="1:17" ht="25.5">
      <c r="A1" s="41" t="s">
        <v>286</v>
      </c>
      <c r="B1" s="44" t="s">
        <v>275</v>
      </c>
      <c r="C1" s="45" t="s">
        <v>274</v>
      </c>
      <c r="D1" s="7" t="s">
        <v>284</v>
      </c>
      <c r="E1" s="12" t="s">
        <v>278</v>
      </c>
      <c r="F1" s="8" t="s">
        <v>279</v>
      </c>
      <c r="G1" s="6" t="s">
        <v>282</v>
      </c>
      <c r="H1" s="6" t="s">
        <v>287</v>
      </c>
      <c r="I1" s="6" t="s">
        <v>280</v>
      </c>
      <c r="J1" s="7" t="s">
        <v>285</v>
      </c>
      <c r="K1" s="7" t="s">
        <v>281</v>
      </c>
      <c r="L1" s="19" t="s">
        <v>422</v>
      </c>
      <c r="M1" s="16" t="s">
        <v>277</v>
      </c>
      <c r="N1" s="7" t="s">
        <v>283</v>
      </c>
      <c r="O1" s="7" t="s">
        <v>299</v>
      </c>
      <c r="P1" s="7" t="s">
        <v>423</v>
      </c>
      <c r="Q1" s="67" t="s">
        <v>761</v>
      </c>
    </row>
    <row r="2" spans="1:17" ht="15">
      <c r="A2" s="4">
        <v>1</v>
      </c>
      <c r="B2" s="43" t="s">
        <v>300</v>
      </c>
      <c r="C2" s="62">
        <v>0</v>
      </c>
      <c r="D2" s="1" t="s">
        <v>839</v>
      </c>
      <c r="E2" s="11">
        <v>40301</v>
      </c>
      <c r="F2" s="11">
        <v>40301</v>
      </c>
      <c r="G2" s="1" t="s">
        <v>840</v>
      </c>
      <c r="H2" s="14">
        <v>4278</v>
      </c>
      <c r="I2" s="1" t="s">
        <v>187</v>
      </c>
      <c r="J2" s="1" t="s">
        <v>786</v>
      </c>
      <c r="K2" s="13"/>
      <c r="L2" s="42">
        <v>0</v>
      </c>
      <c r="M2" s="17" t="s">
        <v>841</v>
      </c>
      <c r="N2" s="1"/>
      <c r="O2" s="1">
        <v>4278</v>
      </c>
      <c r="P2" s="64" t="s">
        <v>220</v>
      </c>
      <c r="Q2" s="15" t="s">
        <v>842</v>
      </c>
    </row>
    <row r="3" spans="1:17" ht="15">
      <c r="A3" s="4">
        <v>705</v>
      </c>
      <c r="B3" s="61" t="s">
        <v>781</v>
      </c>
      <c r="C3" s="66">
        <v>8000</v>
      </c>
      <c r="D3" s="1" t="s">
        <v>839</v>
      </c>
      <c r="E3" s="11">
        <v>40301</v>
      </c>
      <c r="F3" s="11">
        <v>40301</v>
      </c>
      <c r="G3" s="1" t="s">
        <v>843</v>
      </c>
      <c r="H3" s="14">
        <v>4278</v>
      </c>
      <c r="I3" s="1" t="s">
        <v>187</v>
      </c>
      <c r="J3" s="1" t="s">
        <v>787</v>
      </c>
      <c r="K3" s="13"/>
      <c r="L3" s="42">
        <v>2475</v>
      </c>
      <c r="M3" s="17" t="s">
        <v>844</v>
      </c>
      <c r="N3" s="1"/>
      <c r="O3" s="1">
        <v>4278</v>
      </c>
      <c r="P3" s="64" t="s">
        <v>220</v>
      </c>
      <c r="Q3" s="15" t="s">
        <v>842</v>
      </c>
    </row>
    <row r="4" spans="1:17" ht="15">
      <c r="A4" s="4"/>
      <c r="B4" s="43"/>
      <c r="C4" s="62"/>
      <c r="D4" s="1"/>
      <c r="E4" s="11"/>
      <c r="F4" s="11"/>
      <c r="G4" s="1"/>
      <c r="H4" s="14"/>
      <c r="I4" s="1"/>
      <c r="J4" s="1"/>
      <c r="K4" s="13"/>
      <c r="L4" s="42"/>
      <c r="M4" s="17"/>
      <c r="N4" s="1"/>
      <c r="O4" s="1"/>
      <c r="P4" s="64"/>
      <c r="Q4" s="15"/>
    </row>
    <row r="5" spans="1:17" ht="15">
      <c r="A5" s="4"/>
      <c r="B5" s="61"/>
      <c r="C5" s="66"/>
      <c r="D5" s="1"/>
      <c r="E5" s="11"/>
      <c r="F5" s="11"/>
      <c r="G5" s="1"/>
      <c r="H5" s="14"/>
      <c r="I5" s="1"/>
      <c r="J5" s="1"/>
      <c r="K5" s="13"/>
      <c r="L5" s="42"/>
      <c r="M5" s="17"/>
      <c r="N5" s="1"/>
      <c r="O5" s="1"/>
      <c r="P5" s="64"/>
      <c r="Q5" s="15"/>
    </row>
    <row r="6" spans="1:17" ht="15">
      <c r="A6" s="4"/>
      <c r="B6" s="43"/>
      <c r="C6" s="62"/>
      <c r="D6" s="1"/>
      <c r="E6" s="11"/>
      <c r="F6" s="11"/>
      <c r="G6" s="1"/>
      <c r="H6" s="14"/>
      <c r="I6" s="1"/>
      <c r="J6" s="1"/>
      <c r="K6" s="13"/>
      <c r="L6" s="42"/>
      <c r="M6" s="17"/>
      <c r="N6" s="1"/>
      <c r="O6" s="1"/>
      <c r="P6" s="64"/>
      <c r="Q6" s="15"/>
    </row>
    <row r="7" spans="1:17" ht="15">
      <c r="A7" s="4"/>
      <c r="B7" s="43"/>
      <c r="C7" s="62"/>
      <c r="D7" s="1"/>
      <c r="E7" s="11"/>
      <c r="F7" s="11"/>
      <c r="G7" s="1"/>
      <c r="H7" s="14"/>
      <c r="I7" s="1"/>
      <c r="J7" s="1"/>
      <c r="K7" s="13"/>
      <c r="L7" s="42"/>
      <c r="M7" s="17"/>
      <c r="N7" s="1"/>
      <c r="O7" s="1"/>
      <c r="P7" s="64"/>
      <c r="Q7" s="15"/>
    </row>
    <row r="8" spans="1:17" ht="15">
      <c r="A8" s="4"/>
      <c r="B8" s="43"/>
      <c r="C8" s="62"/>
      <c r="D8" s="1"/>
      <c r="E8" s="11"/>
      <c r="F8" s="11"/>
      <c r="G8" s="1"/>
      <c r="H8" s="14"/>
      <c r="I8" s="1"/>
      <c r="J8" s="1"/>
      <c r="K8" s="13"/>
      <c r="L8" s="42"/>
      <c r="M8" s="17"/>
      <c r="N8" s="1"/>
      <c r="O8" s="1"/>
      <c r="P8" s="64"/>
      <c r="Q8" s="15"/>
    </row>
    <row r="9" spans="1:17" ht="15">
      <c r="A9" s="4"/>
      <c r="B9" s="43"/>
      <c r="C9" s="62"/>
      <c r="D9" s="1"/>
      <c r="E9" s="11"/>
      <c r="F9" s="11"/>
      <c r="G9" s="1"/>
      <c r="H9" s="14"/>
      <c r="I9" s="1"/>
      <c r="J9" s="1"/>
      <c r="K9" s="13"/>
      <c r="L9" s="42"/>
      <c r="M9" s="17"/>
      <c r="N9" s="1"/>
      <c r="O9" s="1"/>
      <c r="P9" s="64"/>
      <c r="Q9" s="15"/>
    </row>
    <row r="10" spans="1:17" ht="15">
      <c r="A10" s="4"/>
      <c r="B10" s="43"/>
      <c r="C10" s="62"/>
      <c r="D10" s="1"/>
      <c r="E10" s="11"/>
      <c r="F10" s="11"/>
      <c r="G10" s="1"/>
      <c r="H10" s="14"/>
      <c r="I10" s="1"/>
      <c r="J10" s="1"/>
      <c r="K10" s="13"/>
      <c r="L10" s="42"/>
      <c r="M10" s="17"/>
      <c r="N10" s="1"/>
      <c r="O10" s="1"/>
      <c r="P10" s="64"/>
      <c r="Q10" s="15"/>
    </row>
    <row r="11" spans="1:17" ht="15">
      <c r="A11" s="4"/>
      <c r="B11" s="43"/>
      <c r="C11" s="62"/>
      <c r="D11" s="1"/>
      <c r="E11" s="11"/>
      <c r="F11" s="11"/>
      <c r="G11" s="1"/>
      <c r="H11" s="14"/>
      <c r="I11" s="1"/>
      <c r="J11" s="1"/>
      <c r="K11" s="13"/>
      <c r="L11" s="42"/>
      <c r="M11" s="17"/>
      <c r="N11" s="1"/>
      <c r="O11" s="1"/>
      <c r="P11" s="64"/>
      <c r="Q11" s="15"/>
    </row>
    <row r="12" spans="1:17" ht="15">
      <c r="A12" s="4"/>
      <c r="B12" s="43"/>
      <c r="C12" s="62"/>
      <c r="D12" s="1"/>
      <c r="E12" s="11"/>
      <c r="F12" s="11"/>
      <c r="G12" s="1"/>
      <c r="H12" s="14"/>
      <c r="I12" s="1"/>
      <c r="J12" s="1"/>
      <c r="K12" s="13"/>
      <c r="L12" s="42"/>
      <c r="M12" s="17"/>
      <c r="N12" s="1"/>
      <c r="O12" s="1"/>
      <c r="P12" s="64"/>
      <c r="Q12" s="15"/>
    </row>
    <row r="13" spans="1:17" ht="15">
      <c r="A13" s="4"/>
      <c r="B13" s="43"/>
      <c r="C13" s="62"/>
      <c r="D13" s="1"/>
      <c r="E13" s="11"/>
      <c r="F13" s="11"/>
      <c r="G13" s="1"/>
      <c r="H13" s="14"/>
      <c r="I13" s="1"/>
      <c r="J13" s="1"/>
      <c r="K13" s="13"/>
      <c r="L13" s="42"/>
      <c r="M13" s="17"/>
      <c r="N13" s="1"/>
      <c r="O13" s="1"/>
      <c r="P13" s="64"/>
      <c r="Q13" s="15"/>
    </row>
    <row r="14" spans="1:17" ht="15">
      <c r="A14" s="4"/>
      <c r="B14" s="43"/>
      <c r="C14" s="62"/>
      <c r="D14" s="1"/>
      <c r="E14" s="11"/>
      <c r="F14" s="11"/>
      <c r="G14" s="1"/>
      <c r="H14" s="14"/>
      <c r="I14" s="1"/>
      <c r="J14" s="1"/>
      <c r="K14" s="13"/>
      <c r="L14" s="42"/>
      <c r="M14" s="17"/>
      <c r="N14" s="1"/>
      <c r="O14" s="1"/>
      <c r="P14" s="64"/>
      <c r="Q14" s="15"/>
    </row>
    <row r="15" spans="1:17" ht="15">
      <c r="A15" s="4"/>
      <c r="B15" s="43"/>
      <c r="C15" s="62"/>
      <c r="D15" s="1"/>
      <c r="E15" s="11"/>
      <c r="F15" s="11"/>
      <c r="G15" s="1"/>
      <c r="H15" s="14"/>
      <c r="I15" s="1"/>
      <c r="J15" s="1"/>
      <c r="K15" s="13"/>
      <c r="L15" s="42"/>
      <c r="M15" s="17"/>
      <c r="N15" s="1"/>
      <c r="O15" s="1"/>
      <c r="P15" s="64"/>
      <c r="Q15" s="15"/>
    </row>
    <row r="16" spans="1:17" ht="15">
      <c r="A16" s="4"/>
      <c r="B16" s="43"/>
      <c r="C16" s="62"/>
      <c r="D16" s="1"/>
      <c r="E16" s="11"/>
      <c r="F16" s="11"/>
      <c r="G16" s="1"/>
      <c r="H16" s="14"/>
      <c r="I16" s="1"/>
      <c r="J16" s="1"/>
      <c r="K16" s="13"/>
      <c r="L16" s="42"/>
      <c r="M16" s="17"/>
      <c r="N16" s="1"/>
      <c r="O16" s="1"/>
      <c r="P16" s="64"/>
      <c r="Q16" s="15"/>
    </row>
    <row r="17" spans="1:17" ht="15">
      <c r="A17" s="4"/>
      <c r="B17" s="43"/>
      <c r="C17" s="62"/>
      <c r="D17" s="1"/>
      <c r="E17" s="11"/>
      <c r="F17" s="11"/>
      <c r="G17" s="1"/>
      <c r="H17" s="14"/>
      <c r="I17" s="1"/>
      <c r="J17" s="1"/>
      <c r="K17" s="13"/>
      <c r="L17" s="42"/>
      <c r="M17" s="17"/>
      <c r="N17" s="1"/>
      <c r="O17" s="1"/>
      <c r="P17" s="64"/>
      <c r="Q17" s="15"/>
    </row>
    <row r="18" spans="1:17" ht="15">
      <c r="A18" s="4"/>
      <c r="B18" s="43"/>
      <c r="C18" s="62"/>
      <c r="D18" s="1"/>
      <c r="E18" s="11"/>
      <c r="F18" s="11"/>
      <c r="G18" s="1"/>
      <c r="H18" s="14"/>
      <c r="I18" s="1"/>
      <c r="J18" s="1"/>
      <c r="K18" s="13"/>
      <c r="L18" s="42"/>
      <c r="M18" s="17"/>
      <c r="N18" s="1"/>
      <c r="O18" s="1"/>
      <c r="P18" s="64"/>
      <c r="Q18" s="15"/>
    </row>
    <row r="19" spans="1:17" ht="15">
      <c r="A19" s="4"/>
      <c r="B19" s="43"/>
      <c r="C19" s="62"/>
      <c r="D19" s="1"/>
      <c r="E19" s="11"/>
      <c r="F19" s="11"/>
      <c r="G19" s="1"/>
      <c r="H19" s="14"/>
      <c r="I19" s="1"/>
      <c r="J19" s="1"/>
      <c r="K19" s="13"/>
      <c r="L19" s="42"/>
      <c r="M19" s="17"/>
      <c r="N19" s="1"/>
      <c r="O19" s="1"/>
      <c r="P19" s="64"/>
      <c r="Q19" s="15"/>
    </row>
    <row r="20" spans="1:17" ht="15">
      <c r="A20" s="4"/>
      <c r="B20" s="43"/>
      <c r="C20" s="62"/>
      <c r="D20" s="1"/>
      <c r="E20" s="11"/>
      <c r="F20" s="11"/>
      <c r="G20" s="1"/>
      <c r="H20" s="14"/>
      <c r="I20" s="1"/>
      <c r="J20" s="1"/>
      <c r="K20" s="13"/>
      <c r="L20" s="42"/>
      <c r="M20" s="17"/>
      <c r="N20" s="1"/>
      <c r="O20" s="1"/>
      <c r="P20" s="64"/>
      <c r="Q20" s="15"/>
    </row>
    <row r="21" spans="1:17" ht="15">
      <c r="A21" s="4"/>
      <c r="B21" s="43"/>
      <c r="C21" s="62"/>
      <c r="D21" s="1"/>
      <c r="E21" s="11"/>
      <c r="F21" s="11"/>
      <c r="G21" s="1"/>
      <c r="H21" s="14"/>
      <c r="I21" s="1"/>
      <c r="J21" s="1"/>
      <c r="K21" s="13"/>
      <c r="L21" s="42"/>
      <c r="M21" s="17"/>
      <c r="N21" s="1"/>
      <c r="O21" s="1"/>
      <c r="P21" s="64"/>
      <c r="Q21" s="15"/>
    </row>
    <row r="22" spans="1:17" ht="15">
      <c r="A22" s="4"/>
      <c r="B22" s="43"/>
      <c r="C22" s="62"/>
      <c r="D22" s="1"/>
      <c r="E22" s="11"/>
      <c r="F22" s="11"/>
      <c r="G22" s="1"/>
      <c r="H22" s="14"/>
      <c r="I22" s="1"/>
      <c r="J22" s="1"/>
      <c r="K22" s="13"/>
      <c r="L22" s="42"/>
      <c r="M22" s="17"/>
      <c r="N22" s="1"/>
      <c r="O22" s="1"/>
      <c r="P22" s="64"/>
      <c r="Q22" s="15"/>
    </row>
    <row r="23" spans="1:17" ht="15">
      <c r="A23" s="4"/>
      <c r="B23" s="43"/>
      <c r="C23" s="62"/>
      <c r="D23" s="1"/>
      <c r="E23" s="11"/>
      <c r="F23" s="11"/>
      <c r="G23" s="1"/>
      <c r="H23" s="14"/>
      <c r="I23" s="1"/>
      <c r="J23" s="1"/>
      <c r="K23" s="13"/>
      <c r="L23" s="42"/>
      <c r="M23" s="17"/>
      <c r="N23" s="1"/>
      <c r="O23" s="1"/>
      <c r="P23" s="64"/>
      <c r="Q23" s="15"/>
    </row>
    <row r="24" spans="1:17" ht="15">
      <c r="A24" s="4"/>
      <c r="B24" s="43"/>
      <c r="C24" s="62"/>
      <c r="D24" s="1"/>
      <c r="E24" s="11"/>
      <c r="F24" s="11"/>
      <c r="G24" s="1"/>
      <c r="H24" s="14"/>
      <c r="I24" s="1"/>
      <c r="J24" s="1"/>
      <c r="K24" s="13"/>
      <c r="L24" s="42"/>
      <c r="M24" s="17"/>
      <c r="N24" s="1"/>
      <c r="O24" s="1"/>
      <c r="P24" s="64"/>
      <c r="Q24" s="15"/>
    </row>
    <row r="25" spans="1:17" ht="15">
      <c r="A25" s="4"/>
      <c r="B25" s="43"/>
      <c r="C25" s="62"/>
      <c r="D25" s="1"/>
      <c r="E25" s="11"/>
      <c r="F25" s="11"/>
      <c r="G25" s="1"/>
      <c r="H25" s="14"/>
      <c r="I25" s="1"/>
      <c r="J25" s="1"/>
      <c r="K25" s="13"/>
      <c r="L25" s="42"/>
      <c r="M25" s="17"/>
      <c r="N25" s="1"/>
      <c r="O25" s="1"/>
      <c r="P25" s="64"/>
      <c r="Q25" s="15"/>
    </row>
    <row r="26" spans="1:17" ht="15">
      <c r="A26" s="4"/>
      <c r="B26" s="43"/>
      <c r="C26" s="62"/>
      <c r="D26" s="1"/>
      <c r="E26" s="11"/>
      <c r="F26" s="11"/>
      <c r="G26" s="1"/>
      <c r="H26" s="14"/>
      <c r="I26" s="1"/>
      <c r="J26" s="1"/>
      <c r="K26" s="13"/>
      <c r="L26" s="42"/>
      <c r="M26" s="17"/>
      <c r="N26" s="1"/>
      <c r="O26" s="1"/>
      <c r="P26" s="64"/>
      <c r="Q26" s="15"/>
    </row>
    <row r="27" spans="1:17" ht="15">
      <c r="A27" s="4"/>
      <c r="B27" s="43"/>
      <c r="C27" s="62"/>
      <c r="D27" s="1"/>
      <c r="E27" s="11"/>
      <c r="F27" s="11"/>
      <c r="G27" s="1"/>
      <c r="H27" s="14"/>
      <c r="I27" s="1"/>
      <c r="J27" s="1"/>
      <c r="K27" s="13"/>
      <c r="L27" s="42"/>
      <c r="M27" s="17"/>
      <c r="N27" s="1"/>
      <c r="O27" s="1"/>
      <c r="P27" s="64"/>
      <c r="Q27" s="15"/>
    </row>
    <row r="28" spans="1:17" ht="15">
      <c r="A28" s="4"/>
      <c r="B28" s="43"/>
      <c r="C28" s="62"/>
      <c r="D28" s="1"/>
      <c r="E28" s="11"/>
      <c r="F28" s="11"/>
      <c r="G28" s="1"/>
      <c r="H28" s="14"/>
      <c r="I28" s="1"/>
      <c r="J28" s="1"/>
      <c r="K28" s="13"/>
      <c r="L28" s="42"/>
      <c r="M28" s="17"/>
      <c r="N28" s="1"/>
      <c r="O28" s="1"/>
      <c r="P28" s="64"/>
      <c r="Q28" s="15"/>
    </row>
    <row r="29" spans="1:17" ht="15">
      <c r="A29" s="4"/>
      <c r="B29" s="43"/>
      <c r="C29" s="62"/>
      <c r="D29" s="1"/>
      <c r="E29" s="11"/>
      <c r="F29" s="11"/>
      <c r="G29" s="1"/>
      <c r="H29" s="14"/>
      <c r="I29" s="1"/>
      <c r="J29" s="1"/>
      <c r="K29" s="13"/>
      <c r="L29" s="42"/>
      <c r="M29" s="17"/>
      <c r="N29" s="1"/>
      <c r="O29" s="1"/>
      <c r="P29" s="64"/>
      <c r="Q29" s="15"/>
    </row>
    <row r="30" spans="1:17" ht="15">
      <c r="A30" s="4"/>
      <c r="B30" s="43"/>
      <c r="C30" s="62"/>
      <c r="D30" s="1"/>
      <c r="E30" s="11"/>
      <c r="F30" s="11"/>
      <c r="G30" s="1"/>
      <c r="H30" s="14"/>
      <c r="I30" s="1"/>
      <c r="J30" s="1"/>
      <c r="K30" s="13"/>
      <c r="L30" s="42"/>
      <c r="M30" s="17"/>
      <c r="N30" s="1"/>
      <c r="O30" s="1"/>
      <c r="P30" s="64"/>
      <c r="Q30" s="15"/>
    </row>
    <row r="31" spans="1:17" ht="15">
      <c r="A31" s="4"/>
      <c r="B31" s="43"/>
      <c r="C31" s="62"/>
      <c r="D31" s="1"/>
      <c r="E31" s="11"/>
      <c r="F31" s="11"/>
      <c r="G31" s="1"/>
      <c r="H31" s="14"/>
      <c r="I31" s="1"/>
      <c r="J31" s="1"/>
      <c r="K31" s="13"/>
      <c r="L31" s="42"/>
      <c r="M31" s="17"/>
      <c r="N31" s="1"/>
      <c r="O31" s="1"/>
      <c r="P31" s="64"/>
      <c r="Q31" s="15"/>
    </row>
    <row r="32" spans="1:17" ht="15">
      <c r="A32" s="4"/>
      <c r="B32" s="43"/>
      <c r="C32" s="62"/>
      <c r="D32" s="1"/>
      <c r="E32" s="11"/>
      <c r="F32" s="11"/>
      <c r="G32" s="1"/>
      <c r="H32" s="14"/>
      <c r="I32" s="1"/>
      <c r="J32" s="1"/>
      <c r="K32" s="13"/>
      <c r="L32" s="42"/>
      <c r="M32" s="17"/>
      <c r="N32" s="1"/>
      <c r="O32" s="1"/>
      <c r="P32" s="64"/>
      <c r="Q32" s="15"/>
    </row>
    <row r="33" spans="1:17" ht="15">
      <c r="A33" s="4"/>
      <c r="B33" s="43"/>
      <c r="C33" s="62"/>
      <c r="D33" s="1"/>
      <c r="E33" s="11"/>
      <c r="F33" s="11"/>
      <c r="G33" s="1"/>
      <c r="H33" s="14"/>
      <c r="I33" s="1"/>
      <c r="J33" s="1"/>
      <c r="K33" s="13"/>
      <c r="L33" s="42"/>
      <c r="M33" s="17"/>
      <c r="N33" s="1"/>
      <c r="O33" s="1"/>
      <c r="P33" s="64"/>
      <c r="Q33" s="15"/>
    </row>
    <row r="34" spans="1:17" ht="15">
      <c r="A34" s="4"/>
      <c r="B34" s="43"/>
      <c r="C34" s="62"/>
      <c r="D34" s="1"/>
      <c r="E34" s="11"/>
      <c r="F34" s="11"/>
      <c r="G34" s="1"/>
      <c r="H34" s="14"/>
      <c r="I34" s="1"/>
      <c r="J34" s="1"/>
      <c r="K34" s="13"/>
      <c r="L34" s="42"/>
      <c r="M34" s="17"/>
      <c r="N34" s="1"/>
      <c r="O34" s="1"/>
      <c r="P34" s="64"/>
      <c r="Q34" s="15"/>
    </row>
    <row r="35" spans="1:17" ht="15">
      <c r="A35" s="4"/>
      <c r="B35" s="43"/>
      <c r="C35" s="62"/>
      <c r="D35" s="1"/>
      <c r="E35" s="11"/>
      <c r="F35" s="11"/>
      <c r="G35" s="1"/>
      <c r="H35" s="14"/>
      <c r="I35" s="1"/>
      <c r="J35" s="1"/>
      <c r="K35" s="13"/>
      <c r="L35" s="42"/>
      <c r="M35" s="17"/>
      <c r="N35" s="1"/>
      <c r="O35" s="1"/>
      <c r="P35" s="64"/>
      <c r="Q35" s="15"/>
    </row>
    <row r="36" spans="1:17" ht="15">
      <c r="A36" s="4"/>
      <c r="B36" s="43"/>
      <c r="C36" s="62"/>
      <c r="D36" s="1"/>
      <c r="E36" s="11"/>
      <c r="F36" s="11"/>
      <c r="G36" s="1"/>
      <c r="H36" s="14"/>
      <c r="I36" s="1"/>
      <c r="J36" s="1"/>
      <c r="K36" s="13"/>
      <c r="L36" s="42"/>
      <c r="M36" s="17"/>
      <c r="N36" s="1"/>
      <c r="O36" s="1"/>
      <c r="P36" s="64"/>
      <c r="Q36" s="15"/>
    </row>
    <row r="37" spans="1:17" ht="15">
      <c r="A37" s="4"/>
      <c r="B37" s="43"/>
      <c r="C37" s="62"/>
      <c r="D37" s="1"/>
      <c r="E37" s="11"/>
      <c r="F37" s="11"/>
      <c r="G37" s="1"/>
      <c r="H37" s="14"/>
      <c r="I37" s="1"/>
      <c r="J37" s="1"/>
      <c r="K37" s="13"/>
      <c r="L37" s="42"/>
      <c r="M37" s="17"/>
      <c r="N37" s="1"/>
      <c r="O37" s="1"/>
      <c r="P37" s="64"/>
      <c r="Q37" s="15"/>
    </row>
    <row r="38" spans="1:17" ht="15">
      <c r="A38" s="4"/>
      <c r="B38" s="43"/>
      <c r="C38" s="62"/>
      <c r="D38" s="1"/>
      <c r="E38" s="11"/>
      <c r="F38" s="11"/>
      <c r="G38" s="1"/>
      <c r="H38" s="14"/>
      <c r="I38" s="1"/>
      <c r="J38" s="1"/>
      <c r="K38" s="13"/>
      <c r="L38" s="42"/>
      <c r="M38" s="17"/>
      <c r="N38" s="1"/>
      <c r="O38" s="1"/>
      <c r="P38" s="64"/>
      <c r="Q38" s="15"/>
    </row>
    <row r="39" spans="1:17" ht="15">
      <c r="A39" s="4"/>
      <c r="B39" s="43"/>
      <c r="C39" s="62"/>
      <c r="D39" s="1"/>
      <c r="E39" s="11"/>
      <c r="F39" s="11"/>
      <c r="G39" s="1"/>
      <c r="H39" s="14"/>
      <c r="I39" s="1"/>
      <c r="J39" s="1"/>
      <c r="K39" s="13"/>
      <c r="L39" s="42"/>
      <c r="M39" s="17"/>
      <c r="N39" s="1"/>
      <c r="O39" s="1"/>
      <c r="P39" s="64"/>
      <c r="Q39" s="15"/>
    </row>
    <row r="40" spans="1:17" ht="15">
      <c r="A40" s="4"/>
      <c r="B40" s="43"/>
      <c r="C40" s="62"/>
      <c r="D40" s="1"/>
      <c r="E40" s="11"/>
      <c r="F40" s="11"/>
      <c r="G40" s="1"/>
      <c r="H40" s="14"/>
      <c r="I40" s="1"/>
      <c r="J40" s="1"/>
      <c r="K40" s="13"/>
      <c r="L40" s="42"/>
      <c r="M40" s="17"/>
      <c r="N40" s="1"/>
      <c r="O40" s="1"/>
      <c r="P40" s="64"/>
      <c r="Q40" s="15"/>
    </row>
    <row r="41" spans="1:17" ht="15">
      <c r="A41" s="4"/>
      <c r="B41" s="43"/>
      <c r="C41" s="62"/>
      <c r="D41" s="1"/>
      <c r="E41" s="11"/>
      <c r="F41" s="11"/>
      <c r="G41" s="1"/>
      <c r="H41" s="14"/>
      <c r="I41" s="1"/>
      <c r="J41" s="1"/>
      <c r="K41" s="13"/>
      <c r="L41" s="42"/>
      <c r="M41" s="17"/>
      <c r="N41" s="1"/>
      <c r="O41" s="1"/>
      <c r="P41" s="64"/>
      <c r="Q41" s="15"/>
    </row>
    <row r="42" spans="1:17" ht="15">
      <c r="A42" s="4"/>
      <c r="B42" s="43"/>
      <c r="C42" s="62"/>
      <c r="D42" s="1"/>
      <c r="E42" s="11"/>
      <c r="F42" s="11"/>
      <c r="G42" s="1"/>
      <c r="H42" s="14"/>
      <c r="I42" s="1"/>
      <c r="J42" s="1"/>
      <c r="K42" s="13"/>
      <c r="L42" s="42"/>
      <c r="M42" s="17"/>
      <c r="N42" s="1"/>
      <c r="O42" s="1"/>
      <c r="P42" s="64"/>
      <c r="Q42" s="15"/>
    </row>
    <row r="43" spans="1:17" ht="15">
      <c r="A43" s="4"/>
      <c r="B43" s="43"/>
      <c r="C43" s="62"/>
      <c r="D43" s="1"/>
      <c r="E43" s="11"/>
      <c r="F43" s="11"/>
      <c r="G43" s="1"/>
      <c r="H43" s="14"/>
      <c r="I43" s="1"/>
      <c r="J43" s="1"/>
      <c r="K43" s="13"/>
      <c r="L43" s="42"/>
      <c r="M43" s="17"/>
      <c r="N43" s="1"/>
      <c r="O43" s="1"/>
      <c r="P43" s="64"/>
      <c r="Q43" s="15"/>
    </row>
    <row r="44" spans="1:17" ht="15">
      <c r="A44" s="4"/>
      <c r="B44" s="43"/>
      <c r="C44" s="62"/>
      <c r="D44" s="1"/>
      <c r="E44" s="11"/>
      <c r="F44" s="11"/>
      <c r="G44" s="1"/>
      <c r="H44" s="14"/>
      <c r="I44" s="1"/>
      <c r="J44" s="1"/>
      <c r="K44" s="13"/>
      <c r="L44" s="42"/>
      <c r="M44" s="17"/>
      <c r="N44" s="1"/>
      <c r="O44" s="1"/>
      <c r="P44" s="64"/>
      <c r="Q44" s="15"/>
    </row>
    <row r="45" spans="1:17" ht="15">
      <c r="A45" s="4"/>
      <c r="B45" s="43"/>
      <c r="C45" s="62"/>
      <c r="D45" s="1"/>
      <c r="E45" s="11"/>
      <c r="F45" s="11"/>
      <c r="G45" s="1"/>
      <c r="H45" s="14"/>
      <c r="I45" s="1"/>
      <c r="J45" s="1"/>
      <c r="K45" s="13"/>
      <c r="L45" s="42"/>
      <c r="M45" s="17"/>
      <c r="N45" s="1"/>
      <c r="O45" s="1"/>
      <c r="P45" s="64"/>
      <c r="Q45" s="15"/>
    </row>
    <row r="46" spans="1:17" ht="15">
      <c r="A46" s="4"/>
      <c r="B46" s="43"/>
      <c r="C46" s="62"/>
      <c r="D46" s="1"/>
      <c r="E46" s="11"/>
      <c r="F46" s="11"/>
      <c r="G46" s="1"/>
      <c r="H46" s="14"/>
      <c r="I46" s="1"/>
      <c r="J46" s="1"/>
      <c r="K46" s="13"/>
      <c r="L46" s="42"/>
      <c r="M46" s="17"/>
      <c r="N46" s="1"/>
      <c r="O46" s="1"/>
      <c r="P46" s="64"/>
      <c r="Q46" s="15"/>
    </row>
    <row r="47" spans="1:17" ht="15">
      <c r="A47" s="4"/>
      <c r="B47" s="43"/>
      <c r="C47" s="62"/>
      <c r="D47" s="1"/>
      <c r="E47" s="11"/>
      <c r="F47" s="11"/>
      <c r="G47" s="1"/>
      <c r="H47" s="14"/>
      <c r="I47" s="1"/>
      <c r="J47" s="1"/>
      <c r="K47" s="13"/>
      <c r="L47" s="42"/>
      <c r="M47" s="17"/>
      <c r="N47" s="1"/>
      <c r="O47" s="1"/>
      <c r="P47" s="64"/>
      <c r="Q47" s="15"/>
    </row>
    <row r="48" spans="1:17" ht="15">
      <c r="A48" s="4"/>
      <c r="B48" s="43"/>
      <c r="C48" s="62"/>
      <c r="D48" s="1"/>
      <c r="E48" s="11"/>
      <c r="F48" s="11"/>
      <c r="G48" s="1"/>
      <c r="H48" s="14"/>
      <c r="I48" s="1"/>
      <c r="J48" s="1"/>
      <c r="K48" s="13"/>
      <c r="L48" s="42"/>
      <c r="M48" s="17"/>
      <c r="N48" s="1"/>
      <c r="O48" s="1"/>
      <c r="P48" s="64"/>
      <c r="Q48" s="15"/>
    </row>
    <row r="49" spans="1:17" ht="15">
      <c r="A49" s="4"/>
      <c r="B49" s="43"/>
      <c r="C49" s="62"/>
      <c r="D49" s="1"/>
      <c r="E49" s="11"/>
      <c r="F49" s="11"/>
      <c r="G49" s="1"/>
      <c r="H49" s="14"/>
      <c r="I49" s="1"/>
      <c r="J49" s="1"/>
      <c r="K49" s="13"/>
      <c r="L49" s="42"/>
      <c r="M49" s="17"/>
      <c r="N49" s="1"/>
      <c r="O49" s="1"/>
      <c r="P49" s="64"/>
      <c r="Q49" s="15"/>
    </row>
    <row r="50" spans="1:17" ht="15">
      <c r="A50" s="4"/>
      <c r="B50" s="43"/>
      <c r="C50" s="62"/>
      <c r="D50" s="1"/>
      <c r="E50" s="11"/>
      <c r="F50" s="11"/>
      <c r="G50" s="1"/>
      <c r="H50" s="14"/>
      <c r="I50" s="1"/>
      <c r="J50" s="1"/>
      <c r="K50" s="13"/>
      <c r="L50" s="42"/>
      <c r="M50" s="17"/>
      <c r="N50" s="1"/>
      <c r="O50" s="1"/>
      <c r="P50" s="64"/>
      <c r="Q50" s="15"/>
    </row>
    <row r="51" spans="1:17" ht="15">
      <c r="A51" s="4"/>
      <c r="B51" s="43"/>
      <c r="C51" s="62"/>
      <c r="D51" s="1"/>
      <c r="E51" s="11"/>
      <c r="F51" s="11"/>
      <c r="G51" s="1"/>
      <c r="H51" s="14"/>
      <c r="I51" s="1"/>
      <c r="J51" s="1"/>
      <c r="K51" s="13"/>
      <c r="L51" s="42"/>
      <c r="M51" s="17"/>
      <c r="N51" s="1"/>
      <c r="O51" s="1"/>
      <c r="P51" s="64"/>
      <c r="Q51" s="15"/>
    </row>
    <row r="52" spans="1:17" ht="15">
      <c r="A52" s="4"/>
      <c r="B52" s="43"/>
      <c r="C52" s="62"/>
      <c r="D52" s="1"/>
      <c r="E52" s="11"/>
      <c r="F52" s="11"/>
      <c r="G52" s="1"/>
      <c r="H52" s="14"/>
      <c r="I52" s="1"/>
      <c r="J52" s="1"/>
      <c r="K52" s="13"/>
      <c r="L52" s="42"/>
      <c r="M52" s="17"/>
      <c r="N52" s="1"/>
      <c r="O52" s="1"/>
      <c r="P52" s="64"/>
      <c r="Q52" s="15"/>
    </row>
    <row r="53" spans="1:17" ht="15">
      <c r="A53" s="4"/>
      <c r="B53" s="43"/>
      <c r="C53" s="62"/>
      <c r="D53" s="1"/>
      <c r="E53" s="11"/>
      <c r="F53" s="11"/>
      <c r="G53" s="1"/>
      <c r="H53" s="14"/>
      <c r="I53" s="1"/>
      <c r="J53" s="1"/>
      <c r="K53" s="13"/>
      <c r="L53" s="42"/>
      <c r="M53" s="17"/>
      <c r="N53" s="1"/>
      <c r="O53" s="1"/>
      <c r="P53" s="64"/>
      <c r="Q53" s="15"/>
    </row>
    <row r="54" spans="1:17" ht="15">
      <c r="A54" s="4"/>
      <c r="B54" s="43"/>
      <c r="C54" s="62"/>
      <c r="D54" s="1"/>
      <c r="E54" s="11"/>
      <c r="F54" s="11"/>
      <c r="G54" s="1"/>
      <c r="H54" s="14"/>
      <c r="I54" s="1"/>
      <c r="J54" s="1"/>
      <c r="K54" s="13"/>
      <c r="L54" s="42"/>
      <c r="M54" s="17"/>
      <c r="N54" s="1"/>
      <c r="O54" s="1"/>
      <c r="P54" s="64"/>
      <c r="Q54" s="15"/>
    </row>
    <row r="55" spans="1:17" ht="15">
      <c r="A55" s="4"/>
      <c r="B55" s="43"/>
      <c r="C55" s="62"/>
      <c r="D55" s="1"/>
      <c r="E55" s="11"/>
      <c r="F55" s="11"/>
      <c r="G55" s="1"/>
      <c r="H55" s="14"/>
      <c r="I55" s="1"/>
      <c r="J55" s="1"/>
      <c r="K55" s="13"/>
      <c r="L55" s="42"/>
      <c r="M55" s="17"/>
      <c r="N55" s="1"/>
      <c r="O55" s="1"/>
      <c r="P55" s="64"/>
      <c r="Q55" s="15"/>
    </row>
    <row r="56" spans="1:17" ht="15">
      <c r="A56" s="4"/>
      <c r="B56" s="43"/>
      <c r="C56" s="62"/>
      <c r="D56" s="1"/>
      <c r="E56" s="11"/>
      <c r="F56" s="11"/>
      <c r="G56" s="1"/>
      <c r="H56" s="14"/>
      <c r="I56" s="1"/>
      <c r="J56" s="1"/>
      <c r="K56" s="13"/>
      <c r="L56" s="42"/>
      <c r="M56" s="17"/>
      <c r="N56" s="1"/>
      <c r="O56" s="1"/>
      <c r="P56" s="64"/>
      <c r="Q56" s="15"/>
    </row>
    <row r="57" spans="1:17" ht="15">
      <c r="A57" s="4"/>
      <c r="B57" s="43"/>
      <c r="C57" s="62"/>
      <c r="D57" s="1"/>
      <c r="E57" s="11"/>
      <c r="F57" s="11"/>
      <c r="G57" s="1"/>
      <c r="H57" s="14"/>
      <c r="I57" s="1"/>
      <c r="J57" s="1"/>
      <c r="K57" s="13"/>
      <c r="L57" s="42"/>
      <c r="M57" s="17"/>
      <c r="N57" s="1"/>
      <c r="O57" s="1"/>
      <c r="P57" s="64"/>
      <c r="Q57" s="15"/>
    </row>
    <row r="58" spans="1:17" ht="15">
      <c r="A58" s="4"/>
      <c r="B58" s="43"/>
      <c r="C58" s="62"/>
      <c r="D58" s="1"/>
      <c r="E58" s="11"/>
      <c r="F58" s="11"/>
      <c r="G58" s="1"/>
      <c r="H58" s="14"/>
      <c r="I58" s="1"/>
      <c r="J58" s="1"/>
      <c r="K58" s="13"/>
      <c r="L58" s="42"/>
      <c r="M58" s="17"/>
      <c r="N58" s="1"/>
      <c r="O58" s="1"/>
      <c r="P58" s="64"/>
      <c r="Q58" s="15"/>
    </row>
    <row r="59" spans="1:17" ht="15">
      <c r="A59" s="4"/>
      <c r="B59" s="43"/>
      <c r="C59" s="62"/>
      <c r="D59" s="1"/>
      <c r="E59" s="11"/>
      <c r="F59" s="11"/>
      <c r="G59" s="1"/>
      <c r="H59" s="14"/>
      <c r="I59" s="1"/>
      <c r="J59" s="1"/>
      <c r="K59" s="13"/>
      <c r="L59" s="42"/>
      <c r="M59" s="17"/>
      <c r="N59" s="1"/>
      <c r="O59" s="1"/>
      <c r="P59" s="64"/>
      <c r="Q59" s="15"/>
    </row>
    <row r="60" spans="1:17" ht="15">
      <c r="A60" s="4"/>
      <c r="B60" s="43"/>
      <c r="C60" s="62"/>
      <c r="D60" s="1"/>
      <c r="E60" s="11"/>
      <c r="F60" s="11"/>
      <c r="G60" s="1"/>
      <c r="H60" s="14"/>
      <c r="I60" s="1"/>
      <c r="J60" s="1"/>
      <c r="K60" s="13"/>
      <c r="L60" s="42"/>
      <c r="M60" s="17"/>
      <c r="N60" s="1"/>
      <c r="O60" s="1"/>
      <c r="P60" s="64"/>
      <c r="Q60" s="15"/>
    </row>
    <row r="61" spans="1:17" ht="15">
      <c r="A61" s="4"/>
      <c r="B61" s="43"/>
      <c r="C61" s="62"/>
      <c r="D61" s="1"/>
      <c r="E61" s="11"/>
      <c r="F61" s="11"/>
      <c r="G61" s="1"/>
      <c r="H61" s="14"/>
      <c r="I61" s="1"/>
      <c r="J61" s="1"/>
      <c r="K61" s="13"/>
      <c r="L61" s="42"/>
      <c r="M61" s="17"/>
      <c r="N61" s="1"/>
      <c r="O61" s="1"/>
      <c r="P61" s="64"/>
      <c r="Q61" s="15"/>
    </row>
    <row r="62" spans="1:17" ht="15">
      <c r="A62" s="4"/>
      <c r="B62" s="43"/>
      <c r="C62" s="62"/>
      <c r="D62" s="1"/>
      <c r="E62" s="11"/>
      <c r="F62" s="11"/>
      <c r="G62" s="1"/>
      <c r="H62" s="14"/>
      <c r="I62" s="1"/>
      <c r="J62" s="1"/>
      <c r="K62" s="13"/>
      <c r="L62" s="42"/>
      <c r="M62" s="17"/>
      <c r="N62" s="1"/>
      <c r="O62" s="1"/>
      <c r="P62" s="64"/>
      <c r="Q62" s="15"/>
    </row>
    <row r="63" spans="1:17" ht="15">
      <c r="A63" s="4"/>
      <c r="B63" s="43"/>
      <c r="C63" s="62"/>
      <c r="D63" s="1"/>
      <c r="E63" s="11"/>
      <c r="F63" s="11"/>
      <c r="G63" s="1"/>
      <c r="H63" s="14"/>
      <c r="I63" s="1"/>
      <c r="J63" s="1"/>
      <c r="K63" s="13"/>
      <c r="L63" s="42"/>
      <c r="M63" s="17"/>
      <c r="N63" s="1"/>
      <c r="O63" s="1"/>
      <c r="P63" s="64"/>
      <c r="Q63" s="15"/>
    </row>
    <row r="64" spans="1:17" ht="15">
      <c r="A64" s="4"/>
      <c r="B64" s="43"/>
      <c r="C64" s="62"/>
      <c r="D64" s="1"/>
      <c r="E64" s="11"/>
      <c r="F64" s="11"/>
      <c r="G64" s="1"/>
      <c r="H64" s="14"/>
      <c r="I64" s="1"/>
      <c r="J64" s="1"/>
      <c r="K64" s="13"/>
      <c r="L64" s="42"/>
      <c r="M64" s="17"/>
      <c r="N64" s="1"/>
      <c r="O64" s="1"/>
      <c r="P64" s="64"/>
      <c r="Q64" s="15"/>
    </row>
    <row r="65" spans="1:17" ht="15">
      <c r="A65" s="4"/>
      <c r="B65" s="43"/>
      <c r="C65" s="62"/>
      <c r="D65" s="1"/>
      <c r="E65" s="11"/>
      <c r="F65" s="11"/>
      <c r="G65" s="1"/>
      <c r="H65" s="14"/>
      <c r="I65" s="1"/>
      <c r="J65" s="1"/>
      <c r="K65" s="13"/>
      <c r="L65" s="42"/>
      <c r="M65" s="17"/>
      <c r="N65" s="1"/>
      <c r="O65" s="1"/>
      <c r="P65" s="64"/>
      <c r="Q65" s="15"/>
    </row>
    <row r="66" spans="1:17" ht="15">
      <c r="A66" s="4"/>
      <c r="B66" s="43"/>
      <c r="C66" s="62"/>
      <c r="D66" s="1"/>
      <c r="E66" s="11"/>
      <c r="F66" s="11"/>
      <c r="G66" s="1"/>
      <c r="H66" s="14"/>
      <c r="I66" s="1"/>
      <c r="J66" s="1"/>
      <c r="K66" s="13"/>
      <c r="L66" s="42"/>
      <c r="M66" s="17"/>
      <c r="N66" s="1"/>
      <c r="O66" s="1"/>
      <c r="P66" s="64"/>
      <c r="Q66" s="15"/>
    </row>
    <row r="67" spans="1:17" ht="15">
      <c r="A67" s="65"/>
      <c r="B67" s="43"/>
      <c r="C67" s="62"/>
      <c r="D67" s="1"/>
      <c r="E67" s="11"/>
      <c r="F67" s="11"/>
      <c r="G67" s="1"/>
      <c r="H67" s="14"/>
      <c r="I67" s="1"/>
      <c r="J67" s="1"/>
      <c r="K67" s="13"/>
      <c r="L67" s="42"/>
      <c r="M67" s="17"/>
      <c r="N67" s="1"/>
      <c r="O67" s="1"/>
      <c r="P67" s="64"/>
      <c r="Q67" s="15"/>
    </row>
    <row r="68" spans="1:17" ht="15">
      <c r="A68" s="4"/>
      <c r="B68" s="43"/>
      <c r="C68" s="62"/>
      <c r="D68" s="1"/>
      <c r="E68" s="11"/>
      <c r="F68" s="11"/>
      <c r="G68" s="1"/>
      <c r="H68" s="14"/>
      <c r="I68" s="1"/>
      <c r="J68" s="1"/>
      <c r="K68" s="13"/>
      <c r="L68" s="42"/>
      <c r="M68" s="17"/>
      <c r="N68" s="1"/>
      <c r="O68" s="1"/>
      <c r="P68" s="64"/>
      <c r="Q68" s="15"/>
    </row>
    <row r="69" spans="1:17" ht="15">
      <c r="A69" s="4"/>
      <c r="B69" s="43"/>
      <c r="C69" s="62"/>
      <c r="D69" s="1"/>
      <c r="E69" s="11"/>
      <c r="F69" s="11"/>
      <c r="G69" s="1"/>
      <c r="H69" s="14"/>
      <c r="I69" s="1"/>
      <c r="J69" s="1"/>
      <c r="K69" s="13"/>
      <c r="L69" s="42"/>
      <c r="M69" s="17"/>
      <c r="N69" s="1"/>
      <c r="O69" s="1"/>
      <c r="P69" s="64"/>
      <c r="Q69" s="15"/>
    </row>
    <row r="70" spans="1:17" ht="15">
      <c r="A70" s="4"/>
      <c r="B70" s="43"/>
      <c r="C70" s="62"/>
      <c r="D70" s="1"/>
      <c r="E70" s="11"/>
      <c r="F70" s="11"/>
      <c r="G70" s="1"/>
      <c r="H70" s="14"/>
      <c r="I70" s="1"/>
      <c r="J70" s="1"/>
      <c r="K70" s="13"/>
      <c r="L70" s="42"/>
      <c r="M70" s="17"/>
      <c r="N70" s="1"/>
      <c r="O70" s="1"/>
      <c r="P70" s="64"/>
      <c r="Q70" s="15"/>
    </row>
    <row r="71" spans="1:17" ht="15">
      <c r="A71" s="4"/>
      <c r="B71" s="43"/>
      <c r="C71" s="62"/>
      <c r="D71" s="1"/>
      <c r="E71" s="11"/>
      <c r="F71" s="11"/>
      <c r="G71" s="1"/>
      <c r="H71" s="14"/>
      <c r="I71" s="1"/>
      <c r="J71" s="1"/>
      <c r="K71" s="13"/>
      <c r="L71" s="42"/>
      <c r="M71" s="17"/>
      <c r="N71" s="1"/>
      <c r="O71" s="1"/>
      <c r="P71" s="64"/>
      <c r="Q71" s="15"/>
    </row>
    <row r="72" spans="1:17" ht="15">
      <c r="A72" s="4"/>
      <c r="B72" s="43"/>
      <c r="C72" s="62"/>
      <c r="D72" s="1"/>
      <c r="E72" s="11"/>
      <c r="F72" s="11"/>
      <c r="G72" s="1"/>
      <c r="H72" s="14"/>
      <c r="I72" s="1"/>
      <c r="J72" s="1"/>
      <c r="K72" s="13"/>
      <c r="L72" s="42"/>
      <c r="M72" s="17"/>
      <c r="N72" s="1"/>
      <c r="O72" s="1"/>
      <c r="P72" s="64"/>
      <c r="Q72" s="15"/>
    </row>
    <row r="73" spans="1:17" ht="15">
      <c r="A73" s="65"/>
      <c r="B73" s="43"/>
      <c r="C73" s="62"/>
      <c r="D73" s="1"/>
      <c r="E73" s="11"/>
      <c r="F73" s="11"/>
      <c r="G73" s="1"/>
      <c r="H73" s="14"/>
      <c r="I73" s="1"/>
      <c r="J73" s="1"/>
      <c r="K73" s="13"/>
      <c r="L73" s="42"/>
      <c r="M73" s="17"/>
      <c r="N73" s="1"/>
      <c r="O73" s="1"/>
      <c r="P73" s="64"/>
      <c r="Q73" s="15"/>
    </row>
    <row r="74" spans="1:17" ht="15">
      <c r="A74" s="4"/>
      <c r="B74" s="43"/>
      <c r="C74" s="62"/>
      <c r="D74" s="1"/>
      <c r="E74" s="11"/>
      <c r="F74" s="11"/>
      <c r="G74" s="1"/>
      <c r="H74" s="14"/>
      <c r="I74" s="1"/>
      <c r="J74" s="1"/>
      <c r="K74" s="13"/>
      <c r="L74" s="42"/>
      <c r="M74" s="17"/>
      <c r="N74" s="1"/>
      <c r="O74" s="1"/>
      <c r="P74" s="64"/>
      <c r="Q74" s="15"/>
    </row>
    <row r="75" spans="1:17" ht="15">
      <c r="A75" s="4"/>
      <c r="B75" s="43"/>
      <c r="C75" s="62"/>
      <c r="D75" s="1"/>
      <c r="E75" s="11"/>
      <c r="F75" s="11"/>
      <c r="G75" s="1"/>
      <c r="H75" s="14"/>
      <c r="I75" s="1"/>
      <c r="J75" s="1"/>
      <c r="K75" s="13"/>
      <c r="L75" s="42"/>
      <c r="M75" s="17"/>
      <c r="N75" s="1"/>
      <c r="O75" s="1"/>
      <c r="P75" s="64"/>
      <c r="Q75" s="15"/>
    </row>
    <row r="76" spans="1:17" ht="15">
      <c r="A76" s="4"/>
      <c r="B76" s="43"/>
      <c r="C76" s="62"/>
      <c r="D76" s="1"/>
      <c r="E76" s="11"/>
      <c r="F76" s="11"/>
      <c r="G76" s="1"/>
      <c r="H76" s="14"/>
      <c r="I76" s="1"/>
      <c r="J76" s="1"/>
      <c r="K76" s="13"/>
      <c r="L76" s="42"/>
      <c r="M76" s="17"/>
      <c r="N76" s="1"/>
      <c r="O76" s="1"/>
      <c r="P76" s="64"/>
      <c r="Q76" s="15"/>
    </row>
    <row r="77" spans="1:17" ht="15">
      <c r="A77" s="4"/>
      <c r="B77" s="43"/>
      <c r="C77" s="62"/>
      <c r="D77" s="1"/>
      <c r="E77" s="11"/>
      <c r="F77" s="11"/>
      <c r="G77" s="1"/>
      <c r="H77" s="14"/>
      <c r="I77" s="1"/>
      <c r="J77" s="1"/>
      <c r="K77" s="13"/>
      <c r="L77" s="42"/>
      <c r="M77" s="17"/>
      <c r="N77" s="1"/>
      <c r="O77" s="1"/>
      <c r="P77" s="64"/>
      <c r="Q77" s="15"/>
    </row>
    <row r="78" spans="1:17" ht="15">
      <c r="A78" s="4"/>
      <c r="B78" s="43"/>
      <c r="C78" s="62"/>
      <c r="D78" s="1"/>
      <c r="E78" s="11"/>
      <c r="F78" s="11"/>
      <c r="G78" s="1"/>
      <c r="H78" s="14"/>
      <c r="I78" s="1"/>
      <c r="J78" s="1"/>
      <c r="K78" s="13"/>
      <c r="L78" s="42"/>
      <c r="M78" s="17"/>
      <c r="N78" s="1"/>
      <c r="O78" s="1"/>
      <c r="P78" s="64"/>
      <c r="Q78" s="15"/>
    </row>
    <row r="79" spans="1:17" ht="15">
      <c r="A79" s="4"/>
      <c r="B79" s="43"/>
      <c r="C79" s="62"/>
      <c r="D79" s="1"/>
      <c r="E79" s="11"/>
      <c r="F79" s="11"/>
      <c r="G79" s="1"/>
      <c r="H79" s="14"/>
      <c r="I79" s="1"/>
      <c r="J79" s="1"/>
      <c r="K79" s="13"/>
      <c r="L79" s="42"/>
      <c r="M79" s="17"/>
      <c r="N79" s="1"/>
      <c r="O79" s="1"/>
      <c r="P79" s="64"/>
      <c r="Q79" s="15"/>
    </row>
    <row r="80" spans="1:17" ht="15">
      <c r="A80" s="65"/>
      <c r="B80" s="43"/>
      <c r="C80" s="62"/>
      <c r="D80" s="1"/>
      <c r="E80" s="11"/>
      <c r="F80" s="11"/>
      <c r="G80" s="1"/>
      <c r="H80" s="14"/>
      <c r="I80" s="1"/>
      <c r="J80" s="1"/>
      <c r="K80" s="13"/>
      <c r="L80" s="42"/>
      <c r="M80" s="17"/>
      <c r="N80" s="1"/>
      <c r="O80" s="1"/>
      <c r="P80" s="64"/>
      <c r="Q80" s="15"/>
    </row>
    <row r="81" spans="1:17" ht="15">
      <c r="A81" s="4"/>
      <c r="B81" s="43"/>
      <c r="C81" s="62"/>
      <c r="D81" s="1"/>
      <c r="E81" s="11"/>
      <c r="F81" s="11"/>
      <c r="G81" s="1"/>
      <c r="H81" s="14"/>
      <c r="I81" s="1"/>
      <c r="J81" s="1"/>
      <c r="K81" s="13"/>
      <c r="L81" s="42"/>
      <c r="M81" s="17"/>
      <c r="N81" s="1"/>
      <c r="O81" s="1"/>
      <c r="P81" s="64"/>
      <c r="Q81" s="15"/>
    </row>
    <row r="82" spans="1:17" ht="15">
      <c r="A82" s="4"/>
      <c r="B82" s="43"/>
      <c r="C82" s="62"/>
      <c r="D82" s="1"/>
      <c r="E82" s="11"/>
      <c r="F82" s="11"/>
      <c r="G82" s="1"/>
      <c r="H82" s="14"/>
      <c r="I82" s="1"/>
      <c r="J82" s="1"/>
      <c r="K82" s="13"/>
      <c r="L82" s="42"/>
      <c r="M82" s="17"/>
      <c r="N82" s="1"/>
      <c r="O82" s="1"/>
      <c r="P82" s="64"/>
      <c r="Q82" s="15"/>
    </row>
    <row r="83" spans="1:17" ht="15">
      <c r="A83" s="4"/>
      <c r="B83" s="43"/>
      <c r="C83" s="62"/>
      <c r="D83" s="1"/>
      <c r="E83" s="11"/>
      <c r="F83" s="11"/>
      <c r="G83" s="1"/>
      <c r="H83" s="14"/>
      <c r="I83" s="1"/>
      <c r="J83" s="1"/>
      <c r="K83" s="13"/>
      <c r="L83" s="42"/>
      <c r="M83" s="17"/>
      <c r="N83" s="1"/>
      <c r="O83" s="1"/>
      <c r="P83" s="64"/>
      <c r="Q83" s="15"/>
    </row>
    <row r="84" spans="1:17" ht="15">
      <c r="A84" s="4"/>
      <c r="B84" s="43"/>
      <c r="C84" s="62"/>
      <c r="D84" s="1"/>
      <c r="E84" s="11"/>
      <c r="F84" s="11"/>
      <c r="G84" s="1"/>
      <c r="H84" s="14"/>
      <c r="I84" s="1"/>
      <c r="J84" s="1"/>
      <c r="K84" s="13"/>
      <c r="L84" s="42"/>
      <c r="M84" s="17"/>
      <c r="N84" s="1"/>
      <c r="O84" s="1"/>
      <c r="P84" s="64"/>
      <c r="Q84" s="15"/>
    </row>
    <row r="85" spans="1:17" ht="15">
      <c r="A85" s="4"/>
      <c r="B85" s="43"/>
      <c r="C85" s="62"/>
      <c r="D85" s="1"/>
      <c r="E85" s="11"/>
      <c r="F85" s="11"/>
      <c r="G85" s="1"/>
      <c r="H85" s="14"/>
      <c r="I85" s="1"/>
      <c r="J85" s="1"/>
      <c r="K85" s="13"/>
      <c r="L85" s="42"/>
      <c r="M85" s="17"/>
      <c r="N85" s="1"/>
      <c r="O85" s="1"/>
      <c r="P85" s="64"/>
      <c r="Q85" s="15"/>
    </row>
    <row r="86" spans="1:17" ht="15">
      <c r="A86" s="4"/>
      <c r="B86" s="43"/>
      <c r="C86" s="62"/>
      <c r="D86" s="1"/>
      <c r="E86" s="11"/>
      <c r="F86" s="11"/>
      <c r="G86" s="1"/>
      <c r="H86" s="14"/>
      <c r="I86" s="1"/>
      <c r="J86" s="1"/>
      <c r="K86" s="13"/>
      <c r="L86" s="42"/>
      <c r="M86" s="17"/>
      <c r="N86" s="1"/>
      <c r="O86" s="1"/>
      <c r="P86" s="64"/>
      <c r="Q86" s="15"/>
    </row>
    <row r="87" spans="1:17" ht="15">
      <c r="A87" s="65"/>
      <c r="B87" s="43"/>
      <c r="C87" s="62"/>
      <c r="D87" s="1"/>
      <c r="E87" s="11"/>
      <c r="F87" s="11"/>
      <c r="G87" s="1"/>
      <c r="H87" s="14"/>
      <c r="I87" s="1"/>
      <c r="J87" s="1"/>
      <c r="K87" s="13"/>
      <c r="L87" s="42"/>
      <c r="M87" s="17"/>
      <c r="N87" s="1"/>
      <c r="O87" s="1"/>
      <c r="P87" s="64"/>
      <c r="Q87" s="15"/>
    </row>
    <row r="88" spans="1:17" ht="15">
      <c r="A88" s="4"/>
      <c r="B88" s="43"/>
      <c r="C88" s="62"/>
      <c r="D88" s="1"/>
      <c r="E88" s="11"/>
      <c r="F88" s="11"/>
      <c r="G88" s="1"/>
      <c r="H88" s="14"/>
      <c r="I88" s="1"/>
      <c r="J88" s="1"/>
      <c r="K88" s="13"/>
      <c r="L88" s="42"/>
      <c r="M88" s="17"/>
      <c r="N88" s="1"/>
      <c r="O88" s="1"/>
      <c r="P88" s="64"/>
      <c r="Q88" s="15"/>
    </row>
    <row r="89" spans="1:17" ht="15">
      <c r="A89" s="4"/>
      <c r="B89" s="43"/>
      <c r="C89" s="62"/>
      <c r="D89" s="1"/>
      <c r="E89" s="11"/>
      <c r="F89" s="11"/>
      <c r="G89" s="1"/>
      <c r="H89" s="14"/>
      <c r="I89" s="1"/>
      <c r="J89" s="1"/>
      <c r="K89" s="13"/>
      <c r="L89" s="42"/>
      <c r="M89" s="17"/>
      <c r="N89" s="1"/>
      <c r="O89" s="1"/>
      <c r="P89" s="64"/>
      <c r="Q89" s="15"/>
    </row>
    <row r="90" spans="1:17" ht="15">
      <c r="A90" s="4"/>
      <c r="B90" s="43"/>
      <c r="C90" s="62"/>
      <c r="D90" s="1"/>
      <c r="E90" s="11"/>
      <c r="F90" s="11"/>
      <c r="G90" s="1"/>
      <c r="H90" s="14"/>
      <c r="I90" s="1"/>
      <c r="J90" s="1"/>
      <c r="K90" s="13"/>
      <c r="L90" s="42"/>
      <c r="M90" s="17"/>
      <c r="N90" s="1"/>
      <c r="O90" s="1"/>
      <c r="P90" s="64"/>
      <c r="Q90" s="15"/>
    </row>
    <row r="91" spans="1:17" ht="15">
      <c r="A91" s="4"/>
      <c r="B91" s="43"/>
      <c r="C91" s="66"/>
      <c r="D91" s="1"/>
      <c r="E91" s="11"/>
      <c r="F91" s="11"/>
      <c r="G91" s="1"/>
      <c r="H91" s="14"/>
      <c r="I91" s="1"/>
      <c r="J91" s="1"/>
      <c r="K91" s="13"/>
      <c r="L91" s="42"/>
      <c r="M91" s="17"/>
      <c r="N91" s="1"/>
      <c r="O91" s="1"/>
      <c r="P91" s="64"/>
      <c r="Q91" s="15"/>
    </row>
    <row r="92" spans="1:17" ht="15">
      <c r="A92" s="4"/>
      <c r="B92" s="43"/>
      <c r="C92" s="62"/>
      <c r="D92" s="1"/>
      <c r="E92" s="11"/>
      <c r="F92" s="11"/>
      <c r="G92" s="1"/>
      <c r="H92" s="14"/>
      <c r="I92" s="1"/>
      <c r="J92" s="1"/>
      <c r="K92" s="13"/>
      <c r="L92" s="42"/>
      <c r="M92" s="17"/>
      <c r="N92" s="1"/>
      <c r="O92" s="1"/>
      <c r="P92" s="64"/>
      <c r="Q92" s="15"/>
    </row>
    <row r="93" spans="1:17" ht="15">
      <c r="A93" s="4"/>
      <c r="B93" s="43"/>
      <c r="C93" s="62"/>
      <c r="D93" s="1"/>
      <c r="E93" s="11"/>
      <c r="F93" s="11"/>
      <c r="G93" s="1"/>
      <c r="H93" s="14"/>
      <c r="I93" s="1"/>
      <c r="J93" s="1"/>
      <c r="K93" s="13"/>
      <c r="L93" s="42"/>
      <c r="M93" s="17"/>
      <c r="N93" s="1"/>
      <c r="O93" s="1"/>
      <c r="P93" s="64"/>
      <c r="Q93" s="15"/>
    </row>
    <row r="94" spans="1:17" ht="15">
      <c r="A94" s="4"/>
      <c r="B94" s="43"/>
      <c r="C94" s="62"/>
      <c r="D94" s="1"/>
      <c r="E94" s="11"/>
      <c r="F94" s="11"/>
      <c r="G94" s="1"/>
      <c r="H94" s="14"/>
      <c r="I94" s="1"/>
      <c r="J94" s="1"/>
      <c r="K94" s="13"/>
      <c r="L94" s="42"/>
      <c r="M94" s="17"/>
      <c r="N94" s="1"/>
      <c r="O94" s="1"/>
      <c r="P94" s="64"/>
      <c r="Q94" s="15"/>
    </row>
    <row r="95" spans="1:17" ht="15">
      <c r="A95" s="4"/>
      <c r="B95" s="43"/>
      <c r="C95" s="62"/>
      <c r="D95" s="1"/>
      <c r="E95" s="11"/>
      <c r="F95" s="11"/>
      <c r="G95" s="1"/>
      <c r="H95" s="14"/>
      <c r="I95" s="1"/>
      <c r="J95" s="1"/>
      <c r="K95" s="13"/>
      <c r="L95" s="42"/>
      <c r="M95" s="17"/>
      <c r="N95" s="1"/>
      <c r="O95" s="1"/>
      <c r="P95" s="64"/>
      <c r="Q95" s="15"/>
    </row>
    <row r="96" spans="1:17" ht="15">
      <c r="A96" s="4"/>
      <c r="B96" s="43"/>
      <c r="C96" s="62"/>
      <c r="D96" s="1"/>
      <c r="E96" s="11"/>
      <c r="F96" s="11"/>
      <c r="G96" s="1"/>
      <c r="H96" s="14"/>
      <c r="I96" s="1"/>
      <c r="J96" s="1"/>
      <c r="K96" s="13"/>
      <c r="L96" s="42"/>
      <c r="M96" s="17"/>
      <c r="N96" s="1"/>
      <c r="O96" s="1"/>
      <c r="P96" s="64"/>
      <c r="Q96" s="15"/>
    </row>
    <row r="97" spans="1:17" ht="15">
      <c r="A97" s="4"/>
      <c r="B97" s="43"/>
      <c r="C97" s="62"/>
      <c r="D97" s="1"/>
      <c r="E97" s="11"/>
      <c r="F97" s="11"/>
      <c r="G97" s="1"/>
      <c r="H97" s="14"/>
      <c r="I97" s="1"/>
      <c r="J97" s="1"/>
      <c r="K97" s="13"/>
      <c r="L97" s="42"/>
      <c r="M97" s="17"/>
      <c r="N97" s="1"/>
      <c r="O97" s="1"/>
      <c r="P97" s="64"/>
      <c r="Q97" s="15"/>
    </row>
    <row r="98" spans="1:17" ht="15">
      <c r="A98" s="4"/>
      <c r="B98" s="43"/>
      <c r="C98" s="62"/>
      <c r="D98" s="1"/>
      <c r="E98" s="11"/>
      <c r="F98" s="11"/>
      <c r="G98" s="1"/>
      <c r="H98" s="14"/>
      <c r="I98" s="1"/>
      <c r="J98" s="1"/>
      <c r="K98" s="13"/>
      <c r="L98" s="42"/>
      <c r="M98" s="17"/>
      <c r="N98" s="1"/>
      <c r="O98" s="1"/>
      <c r="P98" s="64"/>
      <c r="Q98" s="15"/>
    </row>
    <row r="99" spans="1:17" ht="15">
      <c r="A99" s="4"/>
      <c r="B99" s="43"/>
      <c r="C99" s="62"/>
      <c r="D99" s="1"/>
      <c r="E99" s="11"/>
      <c r="F99" s="11"/>
      <c r="G99" s="1"/>
      <c r="H99" s="14"/>
      <c r="I99" s="1"/>
      <c r="J99" s="1"/>
      <c r="K99" s="13"/>
      <c r="L99" s="42"/>
      <c r="M99" s="17"/>
      <c r="N99" s="1"/>
      <c r="O99" s="1"/>
      <c r="P99" s="64"/>
      <c r="Q99" s="15"/>
    </row>
    <row r="100" spans="1:17" ht="15">
      <c r="A100" s="4"/>
      <c r="B100" s="43"/>
      <c r="C100" s="62"/>
      <c r="D100" s="1"/>
      <c r="E100" s="11"/>
      <c r="F100" s="11"/>
      <c r="G100" s="1"/>
      <c r="H100" s="14"/>
      <c r="I100" s="1"/>
      <c r="J100" s="1"/>
      <c r="K100" s="13"/>
      <c r="L100" s="42"/>
      <c r="M100" s="17"/>
      <c r="N100" s="1"/>
      <c r="O100" s="1"/>
      <c r="P100" s="64"/>
      <c r="Q100" s="15"/>
    </row>
    <row r="101" spans="1:17" ht="15">
      <c r="A101" s="4"/>
      <c r="B101" s="43"/>
      <c r="C101" s="62"/>
      <c r="D101" s="1"/>
      <c r="E101" s="11"/>
      <c r="F101" s="11"/>
      <c r="G101" s="1"/>
      <c r="H101" s="14"/>
      <c r="I101" s="1"/>
      <c r="J101" s="1"/>
      <c r="K101" s="13"/>
      <c r="L101" s="42"/>
      <c r="M101" s="17"/>
      <c r="N101" s="1"/>
      <c r="O101" s="1"/>
      <c r="P101" s="64"/>
      <c r="Q101" s="15"/>
    </row>
    <row r="102" spans="1:17" ht="15">
      <c r="A102" s="4"/>
      <c r="B102" s="43"/>
      <c r="C102" s="62"/>
      <c r="D102" s="1"/>
      <c r="E102" s="11"/>
      <c r="F102" s="11"/>
      <c r="G102" s="1"/>
      <c r="H102" s="14"/>
      <c r="I102" s="1"/>
      <c r="J102" s="1"/>
      <c r="K102" s="13"/>
      <c r="L102" s="42"/>
      <c r="M102" s="17"/>
      <c r="N102" s="1"/>
      <c r="O102" s="1"/>
      <c r="P102" s="64"/>
      <c r="Q102" s="15"/>
    </row>
    <row r="103" spans="1:17" ht="15">
      <c r="A103" s="4"/>
      <c r="B103" s="43"/>
      <c r="C103" s="62"/>
      <c r="D103" s="1"/>
      <c r="E103" s="11"/>
      <c r="F103" s="11"/>
      <c r="G103" s="1"/>
      <c r="H103" s="14"/>
      <c r="I103" s="1"/>
      <c r="J103" s="1"/>
      <c r="K103" s="13"/>
      <c r="L103" s="42"/>
      <c r="M103" s="17"/>
      <c r="N103" s="1"/>
      <c r="O103" s="1"/>
      <c r="P103" s="64"/>
      <c r="Q103" s="15"/>
    </row>
    <row r="104" spans="1:17" ht="15">
      <c r="A104" s="4"/>
      <c r="B104" s="43"/>
      <c r="C104" s="62"/>
      <c r="D104" s="1"/>
      <c r="E104" s="11"/>
      <c r="F104" s="11"/>
      <c r="G104" s="1"/>
      <c r="H104" s="14"/>
      <c r="I104" s="1"/>
      <c r="J104" s="1"/>
      <c r="K104" s="13"/>
      <c r="L104" s="42"/>
      <c r="M104" s="17"/>
      <c r="N104" s="1"/>
      <c r="O104" s="1"/>
      <c r="P104" s="64"/>
      <c r="Q104" s="15"/>
    </row>
    <row r="105" spans="1:17" ht="15">
      <c r="A105" s="4"/>
      <c r="B105" s="43"/>
      <c r="C105" s="62"/>
      <c r="D105" s="1"/>
      <c r="E105" s="11"/>
      <c r="F105" s="11"/>
      <c r="G105" s="1"/>
      <c r="H105" s="14"/>
      <c r="I105" s="1"/>
      <c r="J105" s="1"/>
      <c r="K105" s="13"/>
      <c r="L105" s="42"/>
      <c r="M105" s="17"/>
      <c r="N105" s="1"/>
      <c r="O105" s="1"/>
      <c r="P105" s="64"/>
      <c r="Q105" s="15"/>
    </row>
    <row r="106" spans="1:17" ht="15">
      <c r="A106" s="4"/>
      <c r="B106" s="43"/>
      <c r="C106" s="62"/>
      <c r="D106" s="1"/>
      <c r="E106" s="11"/>
      <c r="F106" s="11"/>
      <c r="G106" s="1"/>
      <c r="H106" s="14"/>
      <c r="I106" s="1"/>
      <c r="J106" s="1"/>
      <c r="K106" s="13"/>
      <c r="L106" s="42"/>
      <c r="M106" s="17"/>
      <c r="N106" s="1"/>
      <c r="O106" s="1"/>
      <c r="P106" s="64"/>
      <c r="Q106" s="15"/>
    </row>
    <row r="107" spans="1:17" ht="15">
      <c r="A107" s="4"/>
      <c r="B107" s="43"/>
      <c r="C107" s="62"/>
      <c r="D107" s="1"/>
      <c r="E107" s="11"/>
      <c r="F107" s="11"/>
      <c r="G107" s="1"/>
      <c r="H107" s="14"/>
      <c r="I107" s="1"/>
      <c r="J107" s="1"/>
      <c r="K107" s="13"/>
      <c r="L107" s="42"/>
      <c r="M107" s="17"/>
      <c r="N107" s="1"/>
      <c r="O107" s="1"/>
      <c r="P107" s="64"/>
      <c r="Q107" s="15"/>
    </row>
    <row r="108" spans="1:17" ht="15">
      <c r="A108" s="4"/>
      <c r="B108" s="43"/>
      <c r="C108" s="62"/>
      <c r="D108" s="1"/>
      <c r="E108" s="11"/>
      <c r="F108" s="11"/>
      <c r="G108" s="1"/>
      <c r="H108" s="14"/>
      <c r="I108" s="1"/>
      <c r="J108" s="1"/>
      <c r="K108" s="13"/>
      <c r="L108" s="42"/>
      <c r="M108" s="17"/>
      <c r="N108" s="1"/>
      <c r="O108" s="1"/>
      <c r="P108" s="64"/>
      <c r="Q108" s="15"/>
    </row>
    <row r="109" spans="1:17" ht="15">
      <c r="A109" s="4"/>
      <c r="B109" s="43"/>
      <c r="C109" s="62"/>
      <c r="D109" s="1"/>
      <c r="E109" s="11"/>
      <c r="F109" s="11"/>
      <c r="G109" s="1"/>
      <c r="H109" s="14"/>
      <c r="I109" s="1"/>
      <c r="J109" s="1"/>
      <c r="K109" s="13"/>
      <c r="L109" s="42"/>
      <c r="M109" s="17"/>
      <c r="N109" s="1"/>
      <c r="O109" s="1"/>
      <c r="P109" s="64"/>
      <c r="Q109" s="15"/>
    </row>
    <row r="110" spans="1:17" ht="15">
      <c r="A110" s="4"/>
      <c r="B110" s="43"/>
      <c r="C110" s="62"/>
      <c r="D110" s="1"/>
      <c r="E110" s="11"/>
      <c r="F110" s="11"/>
      <c r="G110" s="1"/>
      <c r="H110" s="14"/>
      <c r="I110" s="1"/>
      <c r="J110" s="1"/>
      <c r="K110" s="13"/>
      <c r="L110" s="42"/>
      <c r="M110" s="17"/>
      <c r="N110" s="1"/>
      <c r="O110" s="1"/>
      <c r="P110" s="64"/>
      <c r="Q110" s="15"/>
    </row>
    <row r="111" spans="1:17" ht="15">
      <c r="A111" s="4"/>
      <c r="B111" s="43"/>
      <c r="C111" s="62"/>
      <c r="D111" s="1"/>
      <c r="E111" s="11"/>
      <c r="F111" s="11"/>
      <c r="G111" s="1"/>
      <c r="H111" s="14"/>
      <c r="I111" s="1"/>
      <c r="J111" s="1"/>
      <c r="K111" s="13"/>
      <c r="L111" s="42"/>
      <c r="M111" s="17"/>
      <c r="N111" s="1"/>
      <c r="O111" s="1"/>
      <c r="P111" s="64"/>
      <c r="Q111" s="15"/>
    </row>
    <row r="112" spans="1:17" ht="15">
      <c r="A112" s="4"/>
      <c r="B112" s="43"/>
      <c r="C112" s="62"/>
      <c r="D112" s="1"/>
      <c r="E112" s="11"/>
      <c r="F112" s="11"/>
      <c r="G112" s="1"/>
      <c r="H112" s="14"/>
      <c r="I112" s="1"/>
      <c r="J112" s="1"/>
      <c r="K112" s="13"/>
      <c r="L112" s="42"/>
      <c r="M112" s="17"/>
      <c r="N112" s="1"/>
      <c r="O112" s="1"/>
      <c r="P112" s="64"/>
      <c r="Q112" s="15"/>
    </row>
    <row r="113" spans="1:17" ht="15">
      <c r="A113" s="4"/>
      <c r="B113" s="43"/>
      <c r="C113" s="62"/>
      <c r="D113" s="1"/>
      <c r="E113" s="11"/>
      <c r="F113" s="11"/>
      <c r="G113" s="1"/>
      <c r="H113" s="14"/>
      <c r="I113" s="1"/>
      <c r="J113" s="1"/>
      <c r="K113" s="13"/>
      <c r="L113" s="42"/>
      <c r="M113" s="17"/>
      <c r="N113" s="1"/>
      <c r="O113" s="1"/>
      <c r="P113" s="64"/>
      <c r="Q113" s="15"/>
    </row>
    <row r="114" spans="1:17" ht="15">
      <c r="A114" s="4"/>
      <c r="B114" s="43"/>
      <c r="C114" s="62"/>
      <c r="D114" s="1"/>
      <c r="E114" s="11"/>
      <c r="F114" s="11"/>
      <c r="G114" s="1"/>
      <c r="H114" s="14"/>
      <c r="I114" s="1"/>
      <c r="J114" s="1"/>
      <c r="K114" s="13"/>
      <c r="L114" s="42"/>
      <c r="M114" s="17"/>
      <c r="N114" s="1"/>
      <c r="O114" s="1"/>
      <c r="P114" s="64"/>
      <c r="Q114" s="15"/>
    </row>
    <row r="115" spans="1:17" ht="15">
      <c r="A115" s="4"/>
      <c r="B115" s="43"/>
      <c r="C115" s="62"/>
      <c r="D115" s="1"/>
      <c r="E115" s="11"/>
      <c r="F115" s="11"/>
      <c r="G115" s="1"/>
      <c r="H115" s="14"/>
      <c r="I115" s="1"/>
      <c r="J115" s="1"/>
      <c r="K115" s="13"/>
      <c r="L115" s="42"/>
      <c r="M115" s="17"/>
      <c r="N115" s="1"/>
      <c r="O115" s="1"/>
      <c r="P115" s="64"/>
      <c r="Q115" s="15"/>
    </row>
    <row r="116" spans="1:17" ht="15">
      <c r="A116" s="4"/>
      <c r="B116" s="43"/>
      <c r="C116" s="62"/>
      <c r="D116" s="1"/>
      <c r="E116" s="11"/>
      <c r="F116" s="11"/>
      <c r="G116" s="1"/>
      <c r="H116" s="14"/>
      <c r="I116" s="1"/>
      <c r="J116" s="1"/>
      <c r="K116" s="13"/>
      <c r="L116" s="42"/>
      <c r="M116" s="17"/>
      <c r="N116" s="1"/>
      <c r="O116" s="1"/>
      <c r="P116" s="64"/>
      <c r="Q116" s="15"/>
    </row>
    <row r="117" spans="1:17" ht="15">
      <c r="A117" s="4"/>
      <c r="B117" s="43"/>
      <c r="C117" s="62"/>
      <c r="D117" s="1"/>
      <c r="E117" s="11"/>
      <c r="F117" s="11"/>
      <c r="G117" s="1"/>
      <c r="H117" s="14"/>
      <c r="I117" s="1"/>
      <c r="J117" s="1"/>
      <c r="K117" s="13"/>
      <c r="L117" s="42"/>
      <c r="M117" s="17"/>
      <c r="N117" s="1"/>
      <c r="O117" s="1"/>
      <c r="P117" s="64"/>
      <c r="Q117" s="15"/>
    </row>
    <row r="118" spans="1:17" ht="15">
      <c r="A118" s="4"/>
      <c r="B118" s="43"/>
      <c r="C118" s="62"/>
      <c r="D118" s="1"/>
      <c r="E118" s="11"/>
      <c r="F118" s="11"/>
      <c r="G118" s="1"/>
      <c r="H118" s="14"/>
      <c r="I118" s="1"/>
      <c r="J118" s="1"/>
      <c r="K118" s="13"/>
      <c r="L118" s="42"/>
      <c r="M118" s="17"/>
      <c r="N118" s="1"/>
      <c r="O118" s="1"/>
      <c r="P118" s="64"/>
      <c r="Q118" s="15"/>
    </row>
    <row r="119" spans="1:17" ht="15">
      <c r="A119" s="4"/>
      <c r="B119" s="43"/>
      <c r="C119" s="62"/>
      <c r="D119" s="1"/>
      <c r="E119" s="11"/>
      <c r="F119" s="11"/>
      <c r="G119" s="1"/>
      <c r="H119" s="14"/>
      <c r="I119" s="1"/>
      <c r="J119" s="1"/>
      <c r="K119" s="13"/>
      <c r="L119" s="42"/>
      <c r="M119" s="17"/>
      <c r="N119" s="1"/>
      <c r="O119" s="1"/>
      <c r="P119" s="64"/>
      <c r="Q119" s="15"/>
    </row>
    <row r="120" spans="1:17" ht="15">
      <c r="A120" s="4"/>
      <c r="B120" s="43"/>
      <c r="C120" s="62"/>
      <c r="D120" s="1"/>
      <c r="E120" s="11"/>
      <c r="F120" s="11"/>
      <c r="G120" s="1"/>
      <c r="H120" s="14"/>
      <c r="I120" s="1"/>
      <c r="J120" s="1"/>
      <c r="K120" s="13"/>
      <c r="L120" s="42"/>
      <c r="M120" s="17"/>
      <c r="N120" s="1"/>
      <c r="O120" s="1"/>
      <c r="P120" s="64"/>
      <c r="Q120" s="15"/>
    </row>
    <row r="121" spans="1:17" ht="15">
      <c r="A121" s="4"/>
      <c r="B121" s="43"/>
      <c r="C121" s="62"/>
      <c r="D121" s="1"/>
      <c r="E121" s="11"/>
      <c r="F121" s="11"/>
      <c r="G121" s="1"/>
      <c r="H121" s="14"/>
      <c r="I121" s="1"/>
      <c r="J121" s="1"/>
      <c r="K121" s="13"/>
      <c r="L121" s="42"/>
      <c r="M121" s="17"/>
      <c r="N121" s="1"/>
      <c r="O121" s="1"/>
      <c r="P121" s="64"/>
      <c r="Q121" s="15"/>
    </row>
    <row r="122" spans="1:17" ht="15">
      <c r="A122" s="4"/>
      <c r="B122" s="43"/>
      <c r="C122" s="62"/>
      <c r="D122" s="1"/>
      <c r="E122" s="11"/>
      <c r="F122" s="11"/>
      <c r="G122" s="1"/>
      <c r="H122" s="14"/>
      <c r="I122" s="1"/>
      <c r="J122" s="1"/>
      <c r="K122" s="13"/>
      <c r="L122" s="42"/>
      <c r="M122" s="17"/>
      <c r="N122" s="1"/>
      <c r="O122" s="1"/>
      <c r="P122" s="64"/>
      <c r="Q122" s="15"/>
    </row>
    <row r="123" spans="1:17" ht="15">
      <c r="A123" s="4"/>
      <c r="B123" s="43"/>
      <c r="C123" s="62"/>
      <c r="D123" s="1"/>
      <c r="E123" s="11"/>
      <c r="F123" s="11"/>
      <c r="G123" s="1"/>
      <c r="H123" s="14"/>
      <c r="I123" s="1"/>
      <c r="J123" s="1"/>
      <c r="K123" s="13"/>
      <c r="L123" s="42"/>
      <c r="M123" s="17"/>
      <c r="N123" s="1"/>
      <c r="O123" s="1"/>
      <c r="P123" s="64"/>
      <c r="Q123" s="15"/>
    </row>
    <row r="124" spans="1:17" ht="15">
      <c r="A124" s="4"/>
      <c r="B124" s="43"/>
      <c r="C124" s="62"/>
      <c r="D124" s="1"/>
      <c r="E124" s="11"/>
      <c r="F124" s="11"/>
      <c r="G124" s="1"/>
      <c r="H124" s="14"/>
      <c r="I124" s="1"/>
      <c r="J124" s="1"/>
      <c r="K124" s="13"/>
      <c r="L124" s="42"/>
      <c r="M124" s="17"/>
      <c r="N124" s="1"/>
      <c r="O124" s="1"/>
      <c r="P124" s="64"/>
      <c r="Q124" s="15"/>
    </row>
    <row r="125" spans="1:17" ht="15">
      <c r="A125" s="4"/>
      <c r="B125" s="43"/>
      <c r="C125" s="62"/>
      <c r="D125" s="1"/>
      <c r="E125" s="11"/>
      <c r="F125" s="11"/>
      <c r="G125" s="1"/>
      <c r="H125" s="14"/>
      <c r="I125" s="1"/>
      <c r="J125" s="1"/>
      <c r="K125" s="13"/>
      <c r="L125" s="42"/>
      <c r="M125" s="17"/>
      <c r="N125" s="1"/>
      <c r="O125" s="1"/>
      <c r="P125" s="64"/>
      <c r="Q125" s="15"/>
    </row>
    <row r="126" spans="1:17" ht="15">
      <c r="A126" s="4"/>
      <c r="B126" s="43"/>
      <c r="C126" s="62"/>
      <c r="D126" s="1"/>
      <c r="E126" s="11"/>
      <c r="F126" s="11"/>
      <c r="G126" s="1"/>
      <c r="H126" s="14"/>
      <c r="I126" s="1"/>
      <c r="J126" s="1"/>
      <c r="K126" s="13"/>
      <c r="L126" s="42"/>
      <c r="M126" s="17"/>
      <c r="N126" s="1"/>
      <c r="O126" s="1"/>
      <c r="P126" s="64"/>
      <c r="Q126" s="15"/>
    </row>
    <row r="127" spans="1:17" ht="15">
      <c r="A127" s="4"/>
      <c r="B127" s="43"/>
      <c r="C127" s="62"/>
      <c r="D127" s="1"/>
      <c r="E127" s="11"/>
      <c r="F127" s="11"/>
      <c r="G127" s="1"/>
      <c r="H127" s="14"/>
      <c r="I127" s="1"/>
      <c r="J127" s="1"/>
      <c r="K127" s="13"/>
      <c r="L127" s="42"/>
      <c r="M127" s="17"/>
      <c r="N127" s="1"/>
      <c r="O127" s="1"/>
      <c r="P127" s="64"/>
      <c r="Q127" s="15"/>
    </row>
    <row r="128" spans="1:17" ht="15">
      <c r="A128" s="4"/>
      <c r="B128" s="43"/>
      <c r="C128" s="62"/>
      <c r="D128" s="1"/>
      <c r="E128" s="11"/>
      <c r="F128" s="11"/>
      <c r="G128" s="1"/>
      <c r="H128" s="14"/>
      <c r="I128" s="1"/>
      <c r="J128" s="1"/>
      <c r="K128" s="13"/>
      <c r="L128" s="42"/>
      <c r="M128" s="17"/>
      <c r="N128" s="1"/>
      <c r="O128" s="1"/>
      <c r="P128" s="64"/>
      <c r="Q128" s="15"/>
    </row>
    <row r="129" spans="1:17" ht="15">
      <c r="A129" s="4"/>
      <c r="B129" s="43"/>
      <c r="C129" s="62"/>
      <c r="D129" s="1"/>
      <c r="E129" s="11"/>
      <c r="F129" s="11"/>
      <c r="G129" s="1"/>
      <c r="H129" s="14"/>
      <c r="I129" s="1"/>
      <c r="J129" s="1"/>
      <c r="K129" s="13"/>
      <c r="L129" s="42"/>
      <c r="M129" s="17"/>
      <c r="N129" s="1"/>
      <c r="O129" s="1"/>
      <c r="P129" s="64"/>
      <c r="Q129" s="15"/>
    </row>
    <row r="130" spans="1:17" ht="15">
      <c r="A130" s="4"/>
      <c r="B130" s="43"/>
      <c r="C130" s="62"/>
      <c r="D130" s="1"/>
      <c r="E130" s="11"/>
      <c r="F130" s="11"/>
      <c r="G130" s="1"/>
      <c r="H130" s="14"/>
      <c r="I130" s="1"/>
      <c r="J130" s="1"/>
      <c r="K130" s="13"/>
      <c r="L130" s="42"/>
      <c r="M130" s="17"/>
      <c r="N130" s="1"/>
      <c r="O130" s="1"/>
      <c r="P130" s="64"/>
      <c r="Q130" s="15"/>
    </row>
    <row r="131" spans="1:17" ht="15">
      <c r="A131" s="4"/>
      <c r="B131" s="43"/>
      <c r="C131" s="62"/>
      <c r="D131" s="1"/>
      <c r="E131" s="11"/>
      <c r="F131" s="11"/>
      <c r="G131" s="1"/>
      <c r="H131" s="14"/>
      <c r="I131" s="1"/>
      <c r="J131" s="1"/>
      <c r="K131" s="13"/>
      <c r="L131" s="42"/>
      <c r="M131" s="17"/>
      <c r="N131" s="1"/>
      <c r="O131" s="1"/>
      <c r="P131" s="64"/>
      <c r="Q131" s="15"/>
    </row>
    <row r="132" spans="1:17" ht="15">
      <c r="A132" s="4"/>
      <c r="B132" s="43"/>
      <c r="C132" s="62"/>
      <c r="D132" s="1"/>
      <c r="E132" s="11"/>
      <c r="F132" s="11"/>
      <c r="G132" s="1"/>
      <c r="H132" s="14"/>
      <c r="I132" s="1"/>
      <c r="J132" s="1"/>
      <c r="K132" s="13"/>
      <c r="L132" s="42"/>
      <c r="M132" s="17"/>
      <c r="N132" s="1"/>
      <c r="O132" s="1"/>
      <c r="P132" s="64"/>
      <c r="Q132" s="15"/>
    </row>
    <row r="133" spans="1:17" ht="15">
      <c r="A133" s="4"/>
      <c r="B133" s="43"/>
      <c r="C133" s="62"/>
      <c r="D133" s="1"/>
      <c r="E133" s="11"/>
      <c r="F133" s="11"/>
      <c r="G133" s="1"/>
      <c r="H133" s="14"/>
      <c r="I133" s="1"/>
      <c r="J133" s="1"/>
      <c r="K133" s="13"/>
      <c r="L133" s="42"/>
      <c r="M133" s="17"/>
      <c r="N133" s="1"/>
      <c r="O133" s="1"/>
      <c r="P133" s="64"/>
      <c r="Q133" s="15"/>
    </row>
    <row r="134" spans="1:17" ht="15">
      <c r="A134" s="4"/>
      <c r="B134" s="43"/>
      <c r="C134" s="62"/>
      <c r="D134" s="1"/>
      <c r="E134" s="11"/>
      <c r="F134" s="11"/>
      <c r="G134" s="1"/>
      <c r="H134" s="14"/>
      <c r="I134" s="1"/>
      <c r="J134" s="1"/>
      <c r="K134" s="13"/>
      <c r="L134" s="42"/>
      <c r="M134" s="17"/>
      <c r="N134" s="1"/>
      <c r="O134" s="1"/>
      <c r="P134" s="64"/>
      <c r="Q134" s="15"/>
    </row>
    <row r="135" spans="1:17" ht="15">
      <c r="A135" s="4"/>
      <c r="B135" s="43"/>
      <c r="C135" s="62"/>
      <c r="D135" s="1"/>
      <c r="E135" s="11"/>
      <c r="F135" s="11"/>
      <c r="G135" s="1"/>
      <c r="H135" s="14"/>
      <c r="I135" s="1"/>
      <c r="J135" s="1"/>
      <c r="K135" s="13"/>
      <c r="L135" s="42"/>
      <c r="M135" s="17"/>
      <c r="N135" s="1"/>
      <c r="O135" s="1"/>
      <c r="P135" s="64"/>
      <c r="Q135" s="15"/>
    </row>
    <row r="136" spans="1:17" ht="15">
      <c r="A136" s="4"/>
      <c r="B136" s="43"/>
      <c r="C136" s="62"/>
      <c r="D136" s="1"/>
      <c r="E136" s="11"/>
      <c r="F136" s="11"/>
      <c r="G136" s="1"/>
      <c r="H136" s="14"/>
      <c r="I136" s="1"/>
      <c r="J136" s="1"/>
      <c r="K136" s="13"/>
      <c r="L136" s="42"/>
      <c r="M136" s="17"/>
      <c r="N136" s="1"/>
      <c r="O136" s="1"/>
      <c r="P136" s="64"/>
      <c r="Q136" s="15"/>
    </row>
    <row r="137" spans="1:17" ht="15">
      <c r="A137" s="4"/>
      <c r="B137" s="43"/>
      <c r="C137" s="62"/>
      <c r="D137" s="1"/>
      <c r="E137" s="11"/>
      <c r="F137" s="11"/>
      <c r="G137" s="1"/>
      <c r="H137" s="14"/>
      <c r="I137" s="1"/>
      <c r="J137" s="1"/>
      <c r="K137" s="13"/>
      <c r="L137" s="42"/>
      <c r="M137" s="17"/>
      <c r="N137" s="1"/>
      <c r="O137" s="1"/>
      <c r="P137" s="64"/>
      <c r="Q137" s="15"/>
    </row>
    <row r="138" spans="1:17" ht="15">
      <c r="A138" s="4"/>
      <c r="B138" s="43"/>
      <c r="C138" s="62"/>
      <c r="D138" s="1"/>
      <c r="E138" s="11"/>
      <c r="F138" s="11"/>
      <c r="G138" s="1"/>
      <c r="H138" s="14"/>
      <c r="I138" s="1"/>
      <c r="J138" s="1"/>
      <c r="K138" s="13"/>
      <c r="L138" s="42"/>
      <c r="M138" s="17"/>
      <c r="N138" s="1"/>
      <c r="O138" s="1"/>
      <c r="P138" s="64"/>
      <c r="Q138" s="15"/>
    </row>
    <row r="139" spans="1:17" ht="15">
      <c r="A139" s="4"/>
      <c r="B139" s="43"/>
      <c r="C139" s="62"/>
      <c r="D139" s="1"/>
      <c r="E139" s="11"/>
      <c r="F139" s="11"/>
      <c r="G139" s="1"/>
      <c r="H139" s="14"/>
      <c r="I139" s="1"/>
      <c r="J139" s="1"/>
      <c r="K139" s="13"/>
      <c r="L139" s="42"/>
      <c r="M139" s="17"/>
      <c r="N139" s="1"/>
      <c r="O139" s="1"/>
      <c r="P139" s="64"/>
      <c r="Q139" s="15"/>
    </row>
    <row r="140" spans="1:17" ht="15">
      <c r="A140" s="4"/>
      <c r="B140" s="61"/>
      <c r="C140" s="62"/>
      <c r="D140" s="1"/>
      <c r="E140" s="11"/>
      <c r="F140" s="11"/>
      <c r="G140" s="1"/>
      <c r="H140" s="14"/>
      <c r="I140" s="1"/>
      <c r="J140" s="1"/>
      <c r="K140" s="13"/>
      <c r="L140" s="42"/>
      <c r="M140" s="17"/>
      <c r="N140" s="1"/>
      <c r="O140" s="1"/>
      <c r="P140" s="64"/>
      <c r="Q140" s="15"/>
    </row>
  </sheetData>
  <sheetProtection/>
  <conditionalFormatting sqref="P1:P131">
    <cfRule type="cellIs" priority="1" dxfId="0" operator="equal" stopIfTrue="1">
      <formula>0</formula>
    </cfRule>
  </conditionalFormatting>
  <printOptions gridLines="1" horizontalCentered="1"/>
  <pageMargins left="0.75" right="0.75" top="1" bottom="1" header="0.5" footer="0.5"/>
  <pageSetup fitToHeight="6" fitToWidth="1" horizontalDpi="600" verticalDpi="600" orientation="landscape" paperSize="5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O1998"/>
  <sheetViews>
    <sheetView zoomScalePageLayoutView="0" workbookViewId="0" topLeftCell="A156">
      <selection activeCell="B182" sqref="B182"/>
    </sheetView>
  </sheetViews>
  <sheetFormatPr defaultColWidth="9.140625" defaultRowHeight="12.75"/>
  <cols>
    <col min="1" max="1" width="7.57421875" style="148" bestFit="1" customWidth="1"/>
    <col min="2" max="2" width="97.28125" style="29" bestFit="1" customWidth="1"/>
    <col min="3" max="3" width="29.7109375" style="38" hidden="1" customWidth="1"/>
    <col min="4" max="4" width="9.140625" style="28" customWidth="1"/>
    <col min="5" max="8" width="9.140625" style="38" customWidth="1"/>
    <col min="9" max="9" width="9.140625" style="28" customWidth="1"/>
    <col min="10" max="10" width="9.140625" style="38" customWidth="1"/>
    <col min="11" max="11" width="9.140625" style="28" customWidth="1"/>
    <col min="12" max="12" width="9.140625" style="40" customWidth="1"/>
    <col min="13" max="13" width="9.140625" style="39" customWidth="1"/>
    <col min="14" max="16384" width="9.140625" style="28" customWidth="1"/>
  </cols>
  <sheetData>
    <row r="1" spans="1:15" s="53" customFormat="1" ht="42.75" customHeight="1">
      <c r="A1" s="147" t="s">
        <v>297</v>
      </c>
      <c r="B1" s="88" t="s">
        <v>296</v>
      </c>
      <c r="C1" s="56" t="s">
        <v>754</v>
      </c>
      <c r="M1" s="51"/>
      <c r="N1" s="51"/>
      <c r="O1" s="30"/>
    </row>
    <row r="2" spans="1:15" s="31" customFormat="1" ht="14.25">
      <c r="A2" s="148">
        <v>0</v>
      </c>
      <c r="B2" s="29" t="s">
        <v>802</v>
      </c>
      <c r="C2" s="50">
        <f>A2</f>
        <v>0</v>
      </c>
      <c r="M2" s="1"/>
      <c r="N2" s="1"/>
      <c r="O2" s="36"/>
    </row>
    <row r="3" spans="1:15" s="31" customFormat="1" ht="14.25">
      <c r="A3" s="167" t="s">
        <v>1247</v>
      </c>
      <c r="B3" s="169" t="s">
        <v>155</v>
      </c>
      <c r="C3" s="50" t="str">
        <f aca="true" t="shared" si="0" ref="C3:C66">A3</f>
        <v>3016</v>
      </c>
      <c r="M3" s="1"/>
      <c r="N3" s="1"/>
      <c r="O3" s="36"/>
    </row>
    <row r="4" spans="1:15" s="31" customFormat="1" ht="14.25">
      <c r="A4" s="168" t="s">
        <v>941</v>
      </c>
      <c r="B4" s="169" t="s">
        <v>85</v>
      </c>
      <c r="C4" s="50" t="str">
        <f t="shared" si="0"/>
        <v>4024</v>
      </c>
      <c r="M4" s="1"/>
      <c r="N4" s="1"/>
      <c r="O4" s="36"/>
    </row>
    <row r="5" spans="1:15" s="31" customFormat="1" ht="14.25">
      <c r="A5" s="168" t="s">
        <v>942</v>
      </c>
      <c r="B5" s="169" t="s">
        <v>173</v>
      </c>
      <c r="C5" s="50" t="str">
        <f t="shared" si="0"/>
        <v>3315</v>
      </c>
      <c r="M5" s="1"/>
      <c r="N5" s="1"/>
      <c r="O5" s="36"/>
    </row>
    <row r="6" spans="1:15" s="31" customFormat="1" ht="14.25">
      <c r="A6" s="168" t="s">
        <v>943</v>
      </c>
      <c r="B6" s="169" t="s">
        <v>183</v>
      </c>
      <c r="C6" s="50" t="str">
        <f t="shared" si="0"/>
        <v>4221</v>
      </c>
      <c r="M6" s="1"/>
      <c r="N6" s="1"/>
      <c r="O6" s="36"/>
    </row>
    <row r="7" spans="1:15" s="31" customFormat="1" ht="14.25">
      <c r="A7" s="168" t="s">
        <v>944</v>
      </c>
      <c r="B7" s="169" t="s">
        <v>932</v>
      </c>
      <c r="C7" s="50" t="str">
        <f t="shared" si="0"/>
        <v>5037</v>
      </c>
      <c r="M7" s="1"/>
      <c r="N7" s="1"/>
      <c r="O7" s="36"/>
    </row>
    <row r="8" spans="1:15" s="31" customFormat="1" ht="14.25">
      <c r="A8" s="168" t="s">
        <v>945</v>
      </c>
      <c r="B8" s="169" t="s">
        <v>21</v>
      </c>
      <c r="C8" s="50" t="str">
        <f t="shared" si="0"/>
        <v>3785</v>
      </c>
      <c r="M8" s="1"/>
      <c r="N8" s="1"/>
      <c r="O8" s="36"/>
    </row>
    <row r="9" spans="1:15" s="31" customFormat="1" ht="14.25">
      <c r="A9" s="168" t="s">
        <v>425</v>
      </c>
      <c r="B9" s="169" t="s">
        <v>424</v>
      </c>
      <c r="C9" s="50" t="str">
        <f t="shared" si="0"/>
        <v>1049</v>
      </c>
      <c r="M9" s="1"/>
      <c r="N9" s="1"/>
      <c r="O9" s="36"/>
    </row>
    <row r="10" spans="1:15" s="31" customFormat="1" ht="14.25">
      <c r="A10" s="168" t="s">
        <v>426</v>
      </c>
      <c r="B10" s="169" t="s">
        <v>162</v>
      </c>
      <c r="C10" s="50" t="str">
        <f t="shared" si="0"/>
        <v>3358</v>
      </c>
      <c r="M10" s="1"/>
      <c r="N10" s="1"/>
      <c r="O10" s="36"/>
    </row>
    <row r="11" spans="1:15" s="31" customFormat="1" ht="14.25">
      <c r="A11" s="168" t="s">
        <v>946</v>
      </c>
      <c r="B11" s="169" t="s">
        <v>930</v>
      </c>
      <c r="C11" s="50" t="str">
        <f t="shared" si="0"/>
        <v>5035</v>
      </c>
      <c r="M11" s="1"/>
      <c r="N11" s="1"/>
      <c r="O11" s="36"/>
    </row>
    <row r="12" spans="1:15" s="31" customFormat="1" ht="14.25">
      <c r="A12" s="168" t="s">
        <v>947</v>
      </c>
      <c r="B12" s="169" t="s">
        <v>208</v>
      </c>
      <c r="C12" s="50" t="str">
        <f t="shared" si="0"/>
        <v>4292</v>
      </c>
      <c r="M12" s="1"/>
      <c r="N12" s="1"/>
      <c r="O12" s="36"/>
    </row>
    <row r="13" spans="1:15" s="31" customFormat="1" ht="14.25">
      <c r="A13" s="168" t="s">
        <v>948</v>
      </c>
      <c r="B13" s="169" t="s">
        <v>86</v>
      </c>
      <c r="C13" s="50" t="str">
        <f t="shared" si="0"/>
        <v>4064</v>
      </c>
      <c r="M13" s="1"/>
      <c r="N13" s="1"/>
      <c r="O13" s="36"/>
    </row>
    <row r="14" spans="1:15" s="31" customFormat="1" ht="14.25">
      <c r="A14" s="166">
        <v>5110</v>
      </c>
      <c r="B14" s="169" t="s">
        <v>1282</v>
      </c>
      <c r="C14" s="50">
        <f t="shared" si="0"/>
        <v>5110</v>
      </c>
      <c r="M14" s="1"/>
      <c r="N14" s="1"/>
      <c r="O14" s="36"/>
    </row>
    <row r="15" spans="1:15" s="31" customFormat="1" ht="14.25">
      <c r="A15" s="168" t="s">
        <v>427</v>
      </c>
      <c r="B15" s="169" t="s">
        <v>1326</v>
      </c>
      <c r="C15" s="50" t="str">
        <f t="shared" si="0"/>
        <v>1651</v>
      </c>
      <c r="M15" s="1"/>
      <c r="N15" s="1"/>
      <c r="O15" s="36"/>
    </row>
    <row r="16" spans="1:15" s="31" customFormat="1" ht="14.25">
      <c r="A16" s="168" t="s">
        <v>949</v>
      </c>
      <c r="B16" s="169" t="s">
        <v>233</v>
      </c>
      <c r="C16" s="50" t="str">
        <f t="shared" si="0"/>
        <v>4365</v>
      </c>
      <c r="K16" s="33"/>
      <c r="L16" s="34"/>
      <c r="M16" s="35"/>
      <c r="O16" s="36"/>
    </row>
    <row r="17" spans="1:15" s="31" customFormat="1" ht="14.25">
      <c r="A17" s="168" t="s">
        <v>950</v>
      </c>
      <c r="B17" s="169" t="s">
        <v>951</v>
      </c>
      <c r="C17" s="50" t="str">
        <f t="shared" si="0"/>
        <v>5066</v>
      </c>
      <c r="D17" s="37"/>
      <c r="G17" s="32"/>
      <c r="H17" s="32"/>
      <c r="J17" s="32"/>
      <c r="K17" s="33"/>
      <c r="L17" s="34"/>
      <c r="M17" s="35"/>
      <c r="O17" s="36"/>
    </row>
    <row r="18" spans="1:15" s="31" customFormat="1" ht="14.25">
      <c r="A18" s="165">
        <v>1565</v>
      </c>
      <c r="B18" s="169" t="s">
        <v>1327</v>
      </c>
      <c r="C18" s="50">
        <f t="shared" si="0"/>
        <v>1565</v>
      </c>
      <c r="D18" s="37"/>
      <c r="E18" s="54"/>
      <c r="F18" s="32"/>
      <c r="G18" s="32"/>
      <c r="H18" s="32"/>
      <c r="J18" s="32"/>
      <c r="K18" s="33"/>
      <c r="L18" s="34"/>
      <c r="M18" s="35"/>
      <c r="O18" s="36"/>
    </row>
    <row r="19" spans="1:15" s="31" customFormat="1" ht="14.25">
      <c r="A19" s="166">
        <v>5101</v>
      </c>
      <c r="B19" s="169" t="s">
        <v>1283</v>
      </c>
      <c r="C19" s="50">
        <f t="shared" si="0"/>
        <v>5101</v>
      </c>
      <c r="D19" s="37"/>
      <c r="E19" s="54"/>
      <c r="F19" s="32"/>
      <c r="G19" s="32"/>
      <c r="H19" s="32"/>
      <c r="J19" s="32"/>
      <c r="K19" s="33"/>
      <c r="L19" s="34"/>
      <c r="M19" s="35"/>
      <c r="O19" s="36"/>
    </row>
    <row r="20" spans="1:15" s="31" customFormat="1" ht="14.25">
      <c r="A20" s="168" t="s">
        <v>429</v>
      </c>
      <c r="B20" s="169" t="s">
        <v>428</v>
      </c>
      <c r="C20" s="50" t="str">
        <f t="shared" si="0"/>
        <v>3531</v>
      </c>
      <c r="D20" s="37"/>
      <c r="E20" s="54"/>
      <c r="F20" s="32"/>
      <c r="G20" s="32"/>
      <c r="H20" s="32"/>
      <c r="J20" s="32"/>
      <c r="K20" s="33"/>
      <c r="L20" s="34"/>
      <c r="M20" s="35"/>
      <c r="O20" s="36"/>
    </row>
    <row r="21" spans="1:15" s="31" customFormat="1" ht="14.25">
      <c r="A21" s="164">
        <v>5333</v>
      </c>
      <c r="B21" s="169" t="s">
        <v>1284</v>
      </c>
      <c r="C21" s="50">
        <f t="shared" si="0"/>
        <v>5333</v>
      </c>
      <c r="D21" s="37"/>
      <c r="E21" s="54"/>
      <c r="F21" s="32"/>
      <c r="G21" s="32"/>
      <c r="H21" s="32"/>
      <c r="J21" s="32"/>
      <c r="K21" s="33"/>
      <c r="L21" s="34"/>
      <c r="M21" s="35"/>
      <c r="O21" s="36"/>
    </row>
    <row r="22" spans="1:15" s="31" customFormat="1" ht="14.25">
      <c r="A22" s="168" t="s">
        <v>952</v>
      </c>
      <c r="B22" s="169" t="s">
        <v>253</v>
      </c>
      <c r="C22" s="50" t="str">
        <f t="shared" si="0"/>
        <v>4428</v>
      </c>
      <c r="D22" s="37"/>
      <c r="E22" s="54"/>
      <c r="F22" s="32"/>
      <c r="G22" s="32"/>
      <c r="H22" s="32"/>
      <c r="J22" s="32"/>
      <c r="K22" s="33"/>
      <c r="L22" s="34"/>
      <c r="M22" s="35"/>
      <c r="O22" s="36"/>
    </row>
    <row r="23" spans="1:15" s="31" customFormat="1" ht="14.25">
      <c r="A23" s="168" t="s">
        <v>953</v>
      </c>
      <c r="B23" s="169" t="s">
        <v>936</v>
      </c>
      <c r="C23" s="50" t="str">
        <f t="shared" si="0"/>
        <v>5041</v>
      </c>
      <c r="D23" s="37"/>
      <c r="E23" s="54"/>
      <c r="F23" s="32"/>
      <c r="G23" s="32"/>
      <c r="H23" s="32"/>
      <c r="J23" s="32"/>
      <c r="K23" s="33"/>
      <c r="L23" s="34"/>
      <c r="M23" s="35"/>
      <c r="O23" s="36"/>
    </row>
    <row r="24" spans="1:15" s="31" customFormat="1" ht="14.25">
      <c r="A24" s="168" t="s">
        <v>954</v>
      </c>
      <c r="B24" s="169" t="s">
        <v>87</v>
      </c>
      <c r="C24" s="50" t="str">
        <f t="shared" si="0"/>
        <v>3813</v>
      </c>
      <c r="D24" s="37"/>
      <c r="E24" s="54"/>
      <c r="F24" s="32"/>
      <c r="G24" s="32"/>
      <c r="H24" s="32"/>
      <c r="J24" s="32"/>
      <c r="K24" s="33"/>
      <c r="L24" s="34"/>
      <c r="M24" s="35"/>
      <c r="O24" s="36"/>
    </row>
    <row r="25" spans="1:15" s="31" customFormat="1" ht="14.25">
      <c r="A25" s="168" t="s">
        <v>955</v>
      </c>
      <c r="B25" s="169" t="s">
        <v>17</v>
      </c>
      <c r="C25" s="50" t="str">
        <f t="shared" si="0"/>
        <v>3764</v>
      </c>
      <c r="D25" s="37"/>
      <c r="E25" s="54"/>
      <c r="F25" s="32"/>
      <c r="G25" s="32"/>
      <c r="H25" s="32"/>
      <c r="J25" s="32"/>
      <c r="K25" s="33"/>
      <c r="L25" s="34"/>
      <c r="M25" s="35"/>
      <c r="O25" s="36"/>
    </row>
    <row r="26" spans="1:15" s="31" customFormat="1" ht="14.25">
      <c r="A26" s="168" t="s">
        <v>431</v>
      </c>
      <c r="B26" s="169" t="s">
        <v>430</v>
      </c>
      <c r="C26" s="50" t="str">
        <f t="shared" si="0"/>
        <v>1162</v>
      </c>
      <c r="D26" s="37"/>
      <c r="E26" s="54"/>
      <c r="F26" s="32"/>
      <c r="G26" s="32"/>
      <c r="H26" s="32"/>
      <c r="J26" s="32"/>
      <c r="K26" s="33"/>
      <c r="L26" s="34"/>
      <c r="M26" s="35"/>
      <c r="O26" s="36"/>
    </row>
    <row r="27" spans="1:15" s="31" customFormat="1" ht="14.25">
      <c r="A27" s="168" t="s">
        <v>956</v>
      </c>
      <c r="B27" s="169" t="s">
        <v>919</v>
      </c>
      <c r="C27" s="50" t="str">
        <f t="shared" si="0"/>
        <v>5020</v>
      </c>
      <c r="D27" s="37"/>
      <c r="E27" s="54"/>
      <c r="F27" s="32"/>
      <c r="G27" s="32"/>
      <c r="H27" s="32"/>
      <c r="J27" s="32"/>
      <c r="K27" s="33"/>
      <c r="L27" s="34"/>
      <c r="M27" s="35"/>
      <c r="O27" s="36"/>
    </row>
    <row r="28" spans="1:15" s="31" customFormat="1" ht="14.25">
      <c r="A28" s="168" t="s">
        <v>432</v>
      </c>
      <c r="B28" s="169" t="s">
        <v>1328</v>
      </c>
      <c r="C28" s="50" t="str">
        <f t="shared" si="0"/>
        <v>3362</v>
      </c>
      <c r="D28" s="37"/>
      <c r="E28" s="54"/>
      <c r="F28" s="32"/>
      <c r="G28" s="32"/>
      <c r="H28" s="32"/>
      <c r="J28" s="32"/>
      <c r="K28" s="33"/>
      <c r="L28" s="34"/>
      <c r="M28" s="35"/>
      <c r="O28" s="36"/>
    </row>
    <row r="29" spans="1:15" s="31" customFormat="1" ht="14.25">
      <c r="A29" s="168" t="s">
        <v>434</v>
      </c>
      <c r="B29" s="169" t="s">
        <v>433</v>
      </c>
      <c r="C29" s="50" t="str">
        <f t="shared" si="0"/>
        <v>1041</v>
      </c>
      <c r="D29" s="37"/>
      <c r="E29" s="54"/>
      <c r="F29" s="32"/>
      <c r="G29" s="32"/>
      <c r="H29" s="32"/>
      <c r="J29" s="32"/>
      <c r="K29" s="33"/>
      <c r="L29" s="34"/>
      <c r="M29" s="35"/>
      <c r="O29" s="36"/>
    </row>
    <row r="30" spans="1:15" s="31" customFormat="1" ht="14.25">
      <c r="A30" s="168" t="s">
        <v>957</v>
      </c>
      <c r="B30" s="169" t="s">
        <v>24</v>
      </c>
      <c r="C30" s="50" t="str">
        <f t="shared" si="0"/>
        <v>3287</v>
      </c>
      <c r="D30" s="37"/>
      <c r="E30" s="54"/>
      <c r="F30" s="32"/>
      <c r="G30" s="32"/>
      <c r="H30" s="32"/>
      <c r="J30" s="32"/>
      <c r="K30" s="33"/>
      <c r="L30" s="34"/>
      <c r="M30" s="35"/>
      <c r="O30" s="36"/>
    </row>
    <row r="31" spans="1:15" s="31" customFormat="1" ht="14.25">
      <c r="A31" s="168" t="s">
        <v>958</v>
      </c>
      <c r="B31" s="169" t="s">
        <v>959</v>
      </c>
      <c r="C31" s="50" t="str">
        <f t="shared" si="0"/>
        <v>5056</v>
      </c>
      <c r="D31" s="37"/>
      <c r="E31" s="54"/>
      <c r="F31" s="32"/>
      <c r="G31" s="32"/>
      <c r="H31" s="32"/>
      <c r="J31" s="32"/>
      <c r="K31" s="33"/>
      <c r="L31" s="34"/>
      <c r="M31" s="35"/>
      <c r="O31" s="36"/>
    </row>
    <row r="32" spans="1:15" s="31" customFormat="1" ht="14.25">
      <c r="A32" s="168" t="s">
        <v>960</v>
      </c>
      <c r="B32" s="169" t="s">
        <v>25</v>
      </c>
      <c r="C32" s="50" t="str">
        <f t="shared" si="0"/>
        <v>1840</v>
      </c>
      <c r="D32" s="37"/>
      <c r="E32" s="54"/>
      <c r="F32" s="32"/>
      <c r="G32" s="32"/>
      <c r="H32" s="32"/>
      <c r="J32" s="32"/>
      <c r="K32" s="33"/>
      <c r="L32" s="34"/>
      <c r="M32" s="35"/>
      <c r="O32" s="36"/>
    </row>
    <row r="33" spans="1:15" s="31" customFormat="1" ht="14.25">
      <c r="A33" s="168" t="s">
        <v>826</v>
      </c>
      <c r="B33" s="169" t="s">
        <v>814</v>
      </c>
      <c r="C33" s="50" t="str">
        <f t="shared" si="0"/>
        <v>5009</v>
      </c>
      <c r="D33" s="37"/>
      <c r="E33" s="54"/>
      <c r="F33" s="32"/>
      <c r="G33" s="32"/>
      <c r="H33" s="32"/>
      <c r="J33" s="32"/>
      <c r="K33" s="33"/>
      <c r="L33" s="34"/>
      <c r="M33" s="35"/>
      <c r="O33" s="36"/>
    </row>
    <row r="34" spans="1:15" s="31" customFormat="1" ht="14.25">
      <c r="A34" s="168" t="s">
        <v>961</v>
      </c>
      <c r="B34" s="169" t="s">
        <v>197</v>
      </c>
      <c r="C34" s="50" t="str">
        <f t="shared" si="0"/>
        <v>4092</v>
      </c>
      <c r="D34" s="37"/>
      <c r="E34" s="54"/>
      <c r="F34" s="32"/>
      <c r="G34" s="32"/>
      <c r="H34" s="32"/>
      <c r="J34" s="32"/>
      <c r="K34" s="33"/>
      <c r="L34" s="34"/>
      <c r="M34" s="35"/>
      <c r="O34" s="36"/>
    </row>
    <row r="35" spans="1:15" s="31" customFormat="1" ht="14.25">
      <c r="A35" s="168" t="s">
        <v>963</v>
      </c>
      <c r="B35" s="169" t="s">
        <v>184</v>
      </c>
      <c r="C35" s="50" t="str">
        <f t="shared" si="0"/>
        <v>4250</v>
      </c>
      <c r="D35" s="37"/>
      <c r="E35" s="54"/>
      <c r="F35" s="32"/>
      <c r="G35" s="32"/>
      <c r="H35" s="32"/>
      <c r="J35" s="32"/>
      <c r="K35" s="33"/>
      <c r="L35" s="34"/>
      <c r="M35" s="35"/>
      <c r="O35" s="36"/>
    </row>
    <row r="36" spans="1:15" s="31" customFormat="1" ht="14.25">
      <c r="A36" s="168" t="s">
        <v>436</v>
      </c>
      <c r="B36" s="169" t="s">
        <v>435</v>
      </c>
      <c r="C36" s="50" t="str">
        <f t="shared" si="0"/>
        <v>1333</v>
      </c>
      <c r="D36" s="37"/>
      <c r="E36" s="54"/>
      <c r="F36" s="32"/>
      <c r="G36" s="32"/>
      <c r="H36" s="32"/>
      <c r="J36" s="32"/>
      <c r="K36" s="33"/>
      <c r="L36" s="34"/>
      <c r="M36" s="35"/>
      <c r="O36" s="36"/>
    </row>
    <row r="37" spans="1:15" s="31" customFormat="1" ht="14.25">
      <c r="A37" s="168" t="s">
        <v>438</v>
      </c>
      <c r="B37" s="169" t="s">
        <v>437</v>
      </c>
      <c r="C37" s="50" t="str">
        <f t="shared" si="0"/>
        <v>1653</v>
      </c>
      <c r="D37" s="37"/>
      <c r="E37" s="54"/>
      <c r="F37" s="32"/>
      <c r="G37" s="32"/>
      <c r="H37" s="32"/>
      <c r="J37" s="32"/>
      <c r="K37" s="33"/>
      <c r="L37" s="34"/>
      <c r="M37" s="35"/>
      <c r="O37" s="36"/>
    </row>
    <row r="38" spans="1:15" s="31" customFormat="1" ht="14.25">
      <c r="A38" s="168" t="s">
        <v>964</v>
      </c>
      <c r="B38" s="176" t="s">
        <v>1364</v>
      </c>
      <c r="C38" s="50" t="str">
        <f t="shared" si="0"/>
        <v>1832</v>
      </c>
      <c r="D38" s="37"/>
      <c r="E38" s="54"/>
      <c r="F38" s="32"/>
      <c r="G38" s="32"/>
      <c r="H38" s="32"/>
      <c r="J38" s="32"/>
      <c r="K38" s="33"/>
      <c r="L38" s="34"/>
      <c r="M38" s="35"/>
      <c r="O38" s="36"/>
    </row>
    <row r="39" spans="1:15" s="31" customFormat="1" ht="14.25">
      <c r="A39" s="168" t="s">
        <v>440</v>
      </c>
      <c r="B39" s="169" t="s">
        <v>439</v>
      </c>
      <c r="C39" s="50" t="str">
        <f t="shared" si="0"/>
        <v>1100</v>
      </c>
      <c r="D39" s="37"/>
      <c r="E39" s="54"/>
      <c r="F39" s="32"/>
      <c r="G39" s="32"/>
      <c r="H39" s="32"/>
      <c r="J39" s="32"/>
      <c r="K39" s="33"/>
      <c r="L39" s="34"/>
      <c r="M39" s="35"/>
      <c r="O39" s="36"/>
    </row>
    <row r="40" spans="1:15" s="31" customFormat="1" ht="14.25">
      <c r="A40" s="168" t="s">
        <v>965</v>
      </c>
      <c r="B40" s="169" t="s">
        <v>256</v>
      </c>
      <c r="C40" s="50" t="str">
        <f t="shared" si="0"/>
        <v>4444</v>
      </c>
      <c r="D40" s="37"/>
      <c r="E40" s="54"/>
      <c r="F40" s="32"/>
      <c r="G40" s="32"/>
      <c r="H40" s="32"/>
      <c r="J40" s="32"/>
      <c r="K40" s="33"/>
      <c r="L40" s="34"/>
      <c r="M40" s="35"/>
      <c r="O40" s="36"/>
    </row>
    <row r="41" spans="1:15" s="31" customFormat="1" ht="14.25">
      <c r="A41" s="168" t="s">
        <v>442</v>
      </c>
      <c r="B41" s="169" t="s">
        <v>441</v>
      </c>
      <c r="C41" s="50" t="str">
        <f t="shared" si="0"/>
        <v>1746</v>
      </c>
      <c r="D41" s="37"/>
      <c r="E41" s="54"/>
      <c r="F41" s="32"/>
      <c r="G41" s="32"/>
      <c r="H41" s="32"/>
      <c r="J41" s="32"/>
      <c r="K41" s="33"/>
      <c r="L41" s="34"/>
      <c r="M41" s="35"/>
      <c r="O41" s="36"/>
    </row>
    <row r="42" spans="1:15" s="31" customFormat="1" ht="14.25">
      <c r="A42" s="168" t="s">
        <v>966</v>
      </c>
      <c r="B42" s="169" t="s">
        <v>255</v>
      </c>
      <c r="C42" s="50" t="str">
        <f t="shared" si="0"/>
        <v>3673</v>
      </c>
      <c r="D42" s="37"/>
      <c r="E42" s="54"/>
      <c r="F42" s="32"/>
      <c r="G42" s="32"/>
      <c r="H42" s="32"/>
      <c r="J42" s="32"/>
      <c r="K42" s="33"/>
      <c r="L42" s="34"/>
      <c r="M42" s="35"/>
      <c r="O42" s="36"/>
    </row>
    <row r="43" spans="1:15" s="31" customFormat="1" ht="14.25">
      <c r="A43" s="168" t="s">
        <v>444</v>
      </c>
      <c r="B43" s="169" t="s">
        <v>443</v>
      </c>
      <c r="C43" s="50" t="str">
        <f t="shared" si="0"/>
        <v>1454</v>
      </c>
      <c r="D43" s="37"/>
      <c r="E43" s="54"/>
      <c r="F43" s="32"/>
      <c r="G43" s="32"/>
      <c r="H43" s="32"/>
      <c r="J43" s="32"/>
      <c r="K43" s="33"/>
      <c r="L43" s="34"/>
      <c r="M43" s="35"/>
      <c r="O43" s="36"/>
    </row>
    <row r="44" spans="1:15" s="31" customFormat="1" ht="14.25">
      <c r="A44" s="168" t="s">
        <v>446</v>
      </c>
      <c r="B44" s="169" t="s">
        <v>445</v>
      </c>
      <c r="C44" s="50" t="str">
        <f t="shared" si="0"/>
        <v>1657</v>
      </c>
      <c r="D44" s="37"/>
      <c r="E44" s="54"/>
      <c r="F44" s="32"/>
      <c r="G44" s="32"/>
      <c r="H44" s="32"/>
      <c r="J44" s="32"/>
      <c r="K44" s="33"/>
      <c r="L44" s="34"/>
      <c r="M44" s="35"/>
      <c r="O44" s="36"/>
    </row>
    <row r="45" spans="1:15" s="31" customFormat="1" ht="14.25">
      <c r="A45" s="168" t="s">
        <v>447</v>
      </c>
      <c r="B45" s="169" t="s">
        <v>804</v>
      </c>
      <c r="C45" s="50" t="str">
        <f t="shared" si="0"/>
        <v>1788</v>
      </c>
      <c r="D45" s="37"/>
      <c r="E45" s="54"/>
      <c r="F45" s="32"/>
      <c r="G45" s="32"/>
      <c r="H45" s="32"/>
      <c r="J45" s="32"/>
      <c r="K45" s="33"/>
      <c r="L45" s="34"/>
      <c r="M45" s="35"/>
      <c r="O45" s="36"/>
    </row>
    <row r="46" spans="1:15" s="31" customFormat="1" ht="14.25">
      <c r="A46" s="175" t="s">
        <v>1356</v>
      </c>
      <c r="B46" s="173" t="s">
        <v>1351</v>
      </c>
      <c r="C46" s="50" t="str">
        <f t="shared" si="0"/>
        <v>5345</v>
      </c>
      <c r="D46" s="37"/>
      <c r="E46" s="54"/>
      <c r="F46" s="32"/>
      <c r="G46" s="32"/>
      <c r="H46" s="32"/>
      <c r="J46" s="32"/>
      <c r="K46" s="33"/>
      <c r="L46" s="34"/>
      <c r="M46" s="35"/>
      <c r="O46" s="36"/>
    </row>
    <row r="47" spans="1:15" s="31" customFormat="1" ht="14.25">
      <c r="A47" s="168" t="s">
        <v>449</v>
      </c>
      <c r="B47" s="169" t="s">
        <v>448</v>
      </c>
      <c r="C47" s="50" t="str">
        <f t="shared" si="0"/>
        <v>1012</v>
      </c>
      <c r="D47" s="37"/>
      <c r="E47" s="54"/>
      <c r="F47" s="32"/>
      <c r="G47" s="32"/>
      <c r="H47" s="32"/>
      <c r="J47" s="32"/>
      <c r="K47" s="33"/>
      <c r="L47" s="34"/>
      <c r="M47" s="35"/>
      <c r="O47" s="36"/>
    </row>
    <row r="48" spans="1:15" s="31" customFormat="1" ht="14.25">
      <c r="A48" s="178">
        <v>5352</v>
      </c>
      <c r="B48" s="177" t="s">
        <v>1370</v>
      </c>
      <c r="C48" s="50">
        <f t="shared" si="0"/>
        <v>5352</v>
      </c>
      <c r="D48" s="37"/>
      <c r="E48" s="54"/>
      <c r="F48" s="32"/>
      <c r="G48" s="32"/>
      <c r="H48" s="32"/>
      <c r="J48" s="32"/>
      <c r="K48" s="33"/>
      <c r="L48" s="34"/>
      <c r="M48" s="35"/>
      <c r="O48" s="36"/>
    </row>
    <row r="49" spans="1:15" s="31" customFormat="1" ht="14.25">
      <c r="A49" s="168" t="s">
        <v>967</v>
      </c>
      <c r="B49" s="169" t="s">
        <v>200</v>
      </c>
      <c r="C49" s="50" t="str">
        <f t="shared" si="0"/>
        <v>4134</v>
      </c>
      <c r="D49" s="37"/>
      <c r="E49" s="54"/>
      <c r="F49" s="32"/>
      <c r="G49" s="32"/>
      <c r="H49" s="32"/>
      <c r="J49" s="32"/>
      <c r="K49" s="33"/>
      <c r="L49" s="34"/>
      <c r="M49" s="35"/>
      <c r="O49" s="36"/>
    </row>
    <row r="50" spans="1:15" s="31" customFormat="1" ht="14.25">
      <c r="A50" s="168" t="s">
        <v>451</v>
      </c>
      <c r="B50" s="169" t="s">
        <v>450</v>
      </c>
      <c r="C50" s="50" t="str">
        <f t="shared" si="0"/>
        <v>1219</v>
      </c>
      <c r="D50" s="37"/>
      <c r="E50" s="54"/>
      <c r="F50" s="32"/>
      <c r="G50" s="32"/>
      <c r="H50" s="32"/>
      <c r="J50" s="32"/>
      <c r="K50" s="33"/>
      <c r="L50" s="34"/>
      <c r="M50" s="35"/>
      <c r="O50" s="36"/>
    </row>
    <row r="51" spans="1:15" s="31" customFormat="1" ht="14.25">
      <c r="A51" s="166">
        <v>5102</v>
      </c>
      <c r="B51" s="169" t="s">
        <v>1285</v>
      </c>
      <c r="C51" s="50">
        <f t="shared" si="0"/>
        <v>5102</v>
      </c>
      <c r="D51" s="37"/>
      <c r="E51" s="54"/>
      <c r="F51" s="32"/>
      <c r="G51" s="32"/>
      <c r="H51" s="32"/>
      <c r="J51" s="32"/>
      <c r="K51" s="33"/>
      <c r="L51" s="34"/>
      <c r="M51" s="35"/>
      <c r="O51" s="36"/>
    </row>
    <row r="52" spans="1:15" s="31" customFormat="1" ht="14.25">
      <c r="A52" s="168" t="s">
        <v>968</v>
      </c>
      <c r="B52" s="169" t="s">
        <v>969</v>
      </c>
      <c r="C52" s="50" t="str">
        <f t="shared" si="0"/>
        <v>5067</v>
      </c>
      <c r="D52" s="37"/>
      <c r="E52" s="54"/>
      <c r="F52" s="32"/>
      <c r="G52" s="32"/>
      <c r="H52" s="32"/>
      <c r="J52" s="32"/>
      <c r="K52" s="33"/>
      <c r="L52" s="34"/>
      <c r="M52" s="35"/>
      <c r="O52" s="36"/>
    </row>
    <row r="53" spans="1:15" s="31" customFormat="1" ht="14.25">
      <c r="A53" s="168" t="s">
        <v>970</v>
      </c>
      <c r="B53" s="169" t="s">
        <v>176</v>
      </c>
      <c r="C53" s="50" t="str">
        <f t="shared" si="0"/>
        <v>4247</v>
      </c>
      <c r="D53" s="37"/>
      <c r="E53" s="54"/>
      <c r="F53" s="32"/>
      <c r="G53" s="32"/>
      <c r="H53" s="32"/>
      <c r="J53" s="32"/>
      <c r="K53" s="33"/>
      <c r="L53" s="34"/>
      <c r="M53" s="35"/>
      <c r="O53" s="36"/>
    </row>
    <row r="54" spans="1:15" s="31" customFormat="1" ht="14.25">
      <c r="A54" s="168" t="s">
        <v>453</v>
      </c>
      <c r="B54" s="169" t="s">
        <v>452</v>
      </c>
      <c r="C54" s="50" t="str">
        <f t="shared" si="0"/>
        <v>1083</v>
      </c>
      <c r="D54" s="37"/>
      <c r="E54" s="54"/>
      <c r="F54" s="32"/>
      <c r="G54" s="32"/>
      <c r="H54" s="32"/>
      <c r="J54" s="32"/>
      <c r="K54" s="33"/>
      <c r="L54" s="34"/>
      <c r="M54" s="35"/>
      <c r="O54" s="36"/>
    </row>
    <row r="55" spans="1:15" s="31" customFormat="1" ht="14.25">
      <c r="A55" s="168" t="s">
        <v>971</v>
      </c>
      <c r="B55" s="169" t="s">
        <v>16</v>
      </c>
      <c r="C55" s="50" t="str">
        <f t="shared" si="0"/>
        <v>3743</v>
      </c>
      <c r="D55" s="37"/>
      <c r="E55" s="54"/>
      <c r="F55" s="32"/>
      <c r="G55" s="32"/>
      <c r="H55" s="32"/>
      <c r="J55" s="32"/>
      <c r="K55" s="33"/>
      <c r="L55" s="34"/>
      <c r="M55" s="35"/>
      <c r="O55" s="36"/>
    </row>
    <row r="56" spans="1:15" s="31" customFormat="1" ht="14.25">
      <c r="A56" s="168" t="s">
        <v>455</v>
      </c>
      <c r="B56" s="169" t="s">
        <v>454</v>
      </c>
      <c r="C56" s="50" t="str">
        <f t="shared" si="0"/>
        <v>3511</v>
      </c>
      <c r="D56" s="37"/>
      <c r="E56" s="54"/>
      <c r="F56" s="32"/>
      <c r="G56" s="32"/>
      <c r="H56" s="32"/>
      <c r="J56" s="32"/>
      <c r="K56" s="33"/>
      <c r="L56" s="34"/>
      <c r="M56" s="35"/>
      <c r="O56" s="36"/>
    </row>
    <row r="57" spans="1:15" s="31" customFormat="1" ht="14.25">
      <c r="A57" s="168" t="s">
        <v>972</v>
      </c>
      <c r="B57" s="169" t="s">
        <v>808</v>
      </c>
      <c r="C57" s="50" t="str">
        <f t="shared" si="0"/>
        <v>1048</v>
      </c>
      <c r="D57" s="37"/>
      <c r="E57" s="54"/>
      <c r="F57" s="32"/>
      <c r="G57" s="32"/>
      <c r="H57" s="32"/>
      <c r="J57" s="32"/>
      <c r="K57" s="33"/>
      <c r="L57" s="34"/>
      <c r="M57" s="35"/>
      <c r="O57" s="36"/>
    </row>
    <row r="58" spans="1:15" s="31" customFormat="1" ht="14.25">
      <c r="A58" s="168" t="s">
        <v>973</v>
      </c>
      <c r="B58" s="169" t="s">
        <v>187</v>
      </c>
      <c r="C58" s="50" t="str">
        <f t="shared" si="0"/>
        <v>4278</v>
      </c>
      <c r="D58" s="37"/>
      <c r="E58" s="54"/>
      <c r="F58" s="32"/>
      <c r="G58" s="32"/>
      <c r="H58" s="32"/>
      <c r="J58" s="32"/>
      <c r="K58" s="33"/>
      <c r="L58" s="34"/>
      <c r="M58" s="35"/>
      <c r="O58" s="36"/>
    </row>
    <row r="59" spans="1:15" s="31" customFormat="1" ht="14.25">
      <c r="A59" s="168" t="s">
        <v>974</v>
      </c>
      <c r="B59" s="169" t="s">
        <v>925</v>
      </c>
      <c r="C59" s="50" t="str">
        <f t="shared" si="0"/>
        <v>5028</v>
      </c>
      <c r="D59" s="37"/>
      <c r="E59" s="54"/>
      <c r="F59" s="32"/>
      <c r="G59" s="32"/>
      <c r="H59" s="32"/>
      <c r="J59" s="32"/>
      <c r="K59" s="33"/>
      <c r="L59" s="34"/>
      <c r="M59" s="35"/>
      <c r="O59" s="36"/>
    </row>
    <row r="60" spans="1:15" s="31" customFormat="1" ht="14.25">
      <c r="A60" s="168" t="s">
        <v>457</v>
      </c>
      <c r="B60" s="169" t="s">
        <v>456</v>
      </c>
      <c r="C60" s="50" t="str">
        <f t="shared" si="0"/>
        <v>3514</v>
      </c>
      <c r="D60" s="37"/>
      <c r="E60" s="54"/>
      <c r="F60" s="32"/>
      <c r="G60" s="32"/>
      <c r="H60" s="32"/>
      <c r="J60" s="32"/>
      <c r="K60" s="33"/>
      <c r="L60" s="34"/>
      <c r="M60" s="35"/>
      <c r="O60" s="36"/>
    </row>
    <row r="61" spans="1:15" s="31" customFormat="1" ht="14.25">
      <c r="A61" s="168" t="s">
        <v>459</v>
      </c>
      <c r="B61" s="169" t="s">
        <v>458</v>
      </c>
      <c r="C61" s="50" t="str">
        <f t="shared" si="0"/>
        <v>1203</v>
      </c>
      <c r="D61" s="37"/>
      <c r="E61" s="54"/>
      <c r="F61" s="32"/>
      <c r="G61" s="32"/>
      <c r="H61" s="32"/>
      <c r="J61" s="32"/>
      <c r="K61" s="33"/>
      <c r="L61" s="34"/>
      <c r="M61" s="35"/>
      <c r="O61" s="36"/>
    </row>
    <row r="62" spans="1:15" s="31" customFormat="1" ht="14.25">
      <c r="A62" s="168" t="s">
        <v>975</v>
      </c>
      <c r="B62" s="169" t="s">
        <v>976</v>
      </c>
      <c r="C62" s="50" t="str">
        <f t="shared" si="0"/>
        <v>3559</v>
      </c>
      <c r="D62" s="37"/>
      <c r="E62" s="54"/>
      <c r="F62" s="32"/>
      <c r="G62" s="32"/>
      <c r="H62" s="32"/>
      <c r="J62" s="32"/>
      <c r="K62" s="33"/>
      <c r="L62" s="34"/>
      <c r="M62" s="35"/>
      <c r="O62" s="36"/>
    </row>
    <row r="63" spans="1:12" ht="14.25">
      <c r="A63" s="166">
        <v>5111</v>
      </c>
      <c r="B63" s="169" t="s">
        <v>1286</v>
      </c>
      <c r="C63" s="50">
        <f t="shared" si="0"/>
        <v>5111</v>
      </c>
      <c r="I63" s="31"/>
      <c r="J63" s="32"/>
      <c r="L63" s="34"/>
    </row>
    <row r="64" spans="1:12" ht="14.25">
      <c r="A64" s="168" t="s">
        <v>461</v>
      </c>
      <c r="B64" s="169" t="s">
        <v>460</v>
      </c>
      <c r="C64" s="50" t="str">
        <f t="shared" si="0"/>
        <v>1229</v>
      </c>
      <c r="L64" s="34"/>
    </row>
    <row r="65" spans="1:12" ht="14.25">
      <c r="A65" s="168" t="s">
        <v>463</v>
      </c>
      <c r="B65" s="169" t="s">
        <v>462</v>
      </c>
      <c r="C65" s="50" t="str">
        <f t="shared" si="0"/>
        <v>3055</v>
      </c>
      <c r="L65" s="34"/>
    </row>
    <row r="66" spans="1:12" ht="14.25">
      <c r="A66" s="168" t="s">
        <v>465</v>
      </c>
      <c r="B66" s="169" t="s">
        <v>464</v>
      </c>
      <c r="C66" s="50" t="str">
        <f t="shared" si="0"/>
        <v>3082</v>
      </c>
      <c r="L66" s="34"/>
    </row>
    <row r="67" spans="1:12" ht="14.25">
      <c r="A67" s="168" t="s">
        <v>977</v>
      </c>
      <c r="B67" s="169" t="s">
        <v>920</v>
      </c>
      <c r="C67" s="50" t="str">
        <f aca="true" t="shared" si="1" ref="C67:C130">A67</f>
        <v>5021</v>
      </c>
      <c r="L67" s="34"/>
    </row>
    <row r="68" spans="1:3" ht="12.75">
      <c r="A68" s="168" t="s">
        <v>978</v>
      </c>
      <c r="B68" s="169" t="s">
        <v>27</v>
      </c>
      <c r="C68" s="50" t="str">
        <f t="shared" si="1"/>
        <v>1256</v>
      </c>
    </row>
    <row r="69" spans="1:3" ht="12.75">
      <c r="A69" s="168" t="s">
        <v>979</v>
      </c>
      <c r="B69" s="169" t="s">
        <v>204</v>
      </c>
      <c r="C69" s="50" t="str">
        <f t="shared" si="1"/>
        <v>1765</v>
      </c>
    </row>
    <row r="70" spans="1:3" ht="12.75">
      <c r="A70" s="168" t="s">
        <v>466</v>
      </c>
      <c r="B70" s="169" t="s">
        <v>980</v>
      </c>
      <c r="C70" s="50" t="str">
        <f t="shared" si="1"/>
        <v>1437</v>
      </c>
    </row>
    <row r="71" spans="1:3" ht="12.75">
      <c r="A71" s="168" t="s">
        <v>981</v>
      </c>
      <c r="B71" s="169" t="s">
        <v>207</v>
      </c>
      <c r="C71" s="50" t="str">
        <f t="shared" si="1"/>
        <v>3405</v>
      </c>
    </row>
    <row r="72" spans="1:3" ht="12.75">
      <c r="A72" s="168" t="s">
        <v>467</v>
      </c>
      <c r="B72" s="169" t="s">
        <v>1329</v>
      </c>
      <c r="C72" s="50" t="str">
        <f t="shared" si="1"/>
        <v>1343</v>
      </c>
    </row>
    <row r="73" spans="1:3" ht="12.75">
      <c r="A73" s="168" t="s">
        <v>469</v>
      </c>
      <c r="B73" s="169" t="s">
        <v>468</v>
      </c>
      <c r="C73" s="50" t="str">
        <f t="shared" si="1"/>
        <v>1254</v>
      </c>
    </row>
    <row r="74" spans="1:3" ht="12.75">
      <c r="A74" s="168" t="s">
        <v>470</v>
      </c>
      <c r="B74" s="169" t="s">
        <v>1276</v>
      </c>
      <c r="C74" s="50" t="str">
        <f t="shared" si="1"/>
        <v>1018</v>
      </c>
    </row>
    <row r="75" spans="1:3" ht="12.75">
      <c r="A75" s="168" t="s">
        <v>472</v>
      </c>
      <c r="B75" s="169" t="s">
        <v>471</v>
      </c>
      <c r="C75" s="50" t="str">
        <f t="shared" si="1"/>
        <v>1561</v>
      </c>
    </row>
    <row r="76" spans="1:3" ht="12.75">
      <c r="A76" s="168" t="s">
        <v>473</v>
      </c>
      <c r="B76" s="171" t="s">
        <v>206</v>
      </c>
      <c r="C76" s="50" t="str">
        <f t="shared" si="1"/>
        <v>3524</v>
      </c>
    </row>
    <row r="77" spans="1:3" ht="12.75">
      <c r="A77" s="168" t="s">
        <v>475</v>
      </c>
      <c r="B77" s="169" t="s">
        <v>474</v>
      </c>
      <c r="C77" s="50" t="str">
        <f t="shared" si="1"/>
        <v>1237</v>
      </c>
    </row>
    <row r="78" spans="1:3" ht="12.75">
      <c r="A78" s="168" t="s">
        <v>982</v>
      </c>
      <c r="B78" s="169" t="s">
        <v>225</v>
      </c>
      <c r="C78" s="50" t="str">
        <f t="shared" si="1"/>
        <v>4326</v>
      </c>
    </row>
    <row r="79" spans="1:3" ht="12.75">
      <c r="A79" s="168" t="s">
        <v>983</v>
      </c>
      <c r="B79" s="169" t="s">
        <v>984</v>
      </c>
      <c r="C79" s="50" t="str">
        <f t="shared" si="1"/>
        <v>5068</v>
      </c>
    </row>
    <row r="80" spans="1:3" ht="12.75">
      <c r="A80" s="168" t="s">
        <v>476</v>
      </c>
      <c r="B80" s="169" t="s">
        <v>985</v>
      </c>
      <c r="C80" s="50" t="str">
        <f t="shared" si="1"/>
        <v>1212</v>
      </c>
    </row>
    <row r="81" spans="1:3" ht="12.75">
      <c r="A81" s="166">
        <v>5112</v>
      </c>
      <c r="B81" s="169" t="s">
        <v>1287</v>
      </c>
      <c r="C81" s="50">
        <f t="shared" si="1"/>
        <v>5112</v>
      </c>
    </row>
    <row r="82" spans="1:3" ht="12.75">
      <c r="A82" s="168" t="s">
        <v>986</v>
      </c>
      <c r="B82" s="169" t="s">
        <v>862</v>
      </c>
      <c r="C82" s="50" t="str">
        <f t="shared" si="1"/>
        <v>5016</v>
      </c>
    </row>
    <row r="83" spans="1:3" ht="12.75">
      <c r="A83" s="168" t="s">
        <v>478</v>
      </c>
      <c r="B83" s="169" t="s">
        <v>477</v>
      </c>
      <c r="C83" s="50" t="str">
        <f t="shared" si="1"/>
        <v>1612</v>
      </c>
    </row>
    <row r="84" spans="1:3" ht="12.75">
      <c r="A84" s="168" t="s">
        <v>987</v>
      </c>
      <c r="B84" s="169" t="s">
        <v>88</v>
      </c>
      <c r="C84" s="50" t="str">
        <f t="shared" si="1"/>
        <v>3958</v>
      </c>
    </row>
    <row r="85" spans="1:3" ht="12.75">
      <c r="A85" s="168" t="s">
        <v>988</v>
      </c>
      <c r="B85" s="169" t="s">
        <v>13</v>
      </c>
      <c r="C85" s="50" t="str">
        <f t="shared" si="1"/>
        <v>1105</v>
      </c>
    </row>
    <row r="86" spans="1:3" ht="12.75">
      <c r="A86" s="168" t="s">
        <v>989</v>
      </c>
      <c r="B86" s="169" t="s">
        <v>240</v>
      </c>
      <c r="C86" s="50" t="str">
        <f t="shared" si="1"/>
        <v>4347</v>
      </c>
    </row>
    <row r="87" spans="1:3" ht="12.75">
      <c r="A87" s="166">
        <v>5113</v>
      </c>
      <c r="B87" s="169" t="s">
        <v>1288</v>
      </c>
      <c r="C87" s="50">
        <f t="shared" si="1"/>
        <v>5113</v>
      </c>
    </row>
    <row r="88" spans="1:3" ht="12.75">
      <c r="A88" s="168" t="s">
        <v>480</v>
      </c>
      <c r="B88" s="169" t="s">
        <v>479</v>
      </c>
      <c r="C88" s="50" t="str">
        <f t="shared" si="1"/>
        <v>1373</v>
      </c>
    </row>
    <row r="89" spans="1:3" ht="12.75">
      <c r="A89" s="168" t="s">
        <v>990</v>
      </c>
      <c r="B89" s="169" t="s">
        <v>937</v>
      </c>
      <c r="C89" s="50" t="str">
        <f t="shared" si="1"/>
        <v>5042</v>
      </c>
    </row>
    <row r="90" spans="1:3" ht="12.75">
      <c r="A90" s="168" t="s">
        <v>482</v>
      </c>
      <c r="B90" s="169" t="s">
        <v>481</v>
      </c>
      <c r="C90" s="50" t="str">
        <f t="shared" si="1"/>
        <v>1274</v>
      </c>
    </row>
    <row r="91" spans="1:3" ht="12.75">
      <c r="A91" s="168" t="s">
        <v>483</v>
      </c>
      <c r="B91" s="169" t="s">
        <v>991</v>
      </c>
      <c r="C91" s="50" t="str">
        <f t="shared" si="1"/>
        <v>1017</v>
      </c>
    </row>
    <row r="92" spans="1:3" ht="12.75">
      <c r="A92" s="168" t="s">
        <v>992</v>
      </c>
      <c r="B92" s="169" t="s">
        <v>1330</v>
      </c>
      <c r="C92" s="50" t="str">
        <f t="shared" si="1"/>
        <v>4437</v>
      </c>
    </row>
    <row r="93" spans="1:3" ht="12.75">
      <c r="A93" s="168" t="s">
        <v>484</v>
      </c>
      <c r="B93" s="169" t="s">
        <v>864</v>
      </c>
      <c r="C93" s="50" t="str">
        <f t="shared" si="1"/>
        <v>1282</v>
      </c>
    </row>
    <row r="94" spans="1:3" ht="12.75">
      <c r="A94" s="168" t="s">
        <v>486</v>
      </c>
      <c r="B94" s="169" t="s">
        <v>485</v>
      </c>
      <c r="C94" s="50" t="str">
        <f t="shared" si="1"/>
        <v>1235</v>
      </c>
    </row>
    <row r="95" spans="1:3" ht="12.75">
      <c r="A95" s="165">
        <v>1760</v>
      </c>
      <c r="B95" s="169" t="s">
        <v>1269</v>
      </c>
      <c r="C95" s="50">
        <f t="shared" si="1"/>
        <v>1760</v>
      </c>
    </row>
    <row r="96" spans="1:3" ht="12.75">
      <c r="A96" s="168" t="s">
        <v>993</v>
      </c>
      <c r="B96" s="169" t="s">
        <v>933</v>
      </c>
      <c r="C96" s="50" t="str">
        <f t="shared" si="1"/>
        <v>5038</v>
      </c>
    </row>
    <row r="97" spans="1:3" ht="12.75">
      <c r="A97" s="178">
        <v>5353</v>
      </c>
      <c r="B97" s="177" t="s">
        <v>933</v>
      </c>
      <c r="C97" s="50">
        <f t="shared" si="1"/>
        <v>5353</v>
      </c>
    </row>
    <row r="98" spans="1:4" ht="12.75">
      <c r="A98" s="168" t="s">
        <v>488</v>
      </c>
      <c r="B98" s="169" t="s">
        <v>487</v>
      </c>
      <c r="C98" s="50" t="str">
        <f t="shared" si="1"/>
        <v>3456</v>
      </c>
      <c r="D98" s="29"/>
    </row>
    <row r="99" spans="1:3" ht="12.75">
      <c r="A99" s="168" t="s">
        <v>994</v>
      </c>
      <c r="B99" s="169" t="s">
        <v>126</v>
      </c>
      <c r="C99" s="50" t="str">
        <f t="shared" si="1"/>
        <v>1696</v>
      </c>
    </row>
    <row r="100" spans="1:3" ht="12.75">
      <c r="A100" s="168" t="s">
        <v>490</v>
      </c>
      <c r="B100" s="169" t="s">
        <v>489</v>
      </c>
      <c r="C100" s="50" t="str">
        <f t="shared" si="1"/>
        <v>1730</v>
      </c>
    </row>
    <row r="101" spans="1:3" ht="12.75">
      <c r="A101" s="168" t="s">
        <v>492</v>
      </c>
      <c r="B101" s="169" t="s">
        <v>491</v>
      </c>
      <c r="C101" s="50" t="str">
        <f t="shared" si="1"/>
        <v>1185</v>
      </c>
    </row>
    <row r="102" spans="1:3" ht="12.75">
      <c r="A102" s="168" t="s">
        <v>995</v>
      </c>
      <c r="B102" s="169" t="s">
        <v>865</v>
      </c>
      <c r="C102" s="50" t="str">
        <f t="shared" si="1"/>
        <v>1258</v>
      </c>
    </row>
    <row r="103" spans="1:3" ht="12.75">
      <c r="A103" s="168" t="s">
        <v>996</v>
      </c>
      <c r="B103" s="169" t="s">
        <v>163</v>
      </c>
      <c r="C103" s="50" t="str">
        <f t="shared" si="1"/>
        <v>4159</v>
      </c>
    </row>
    <row r="104" spans="1:3" ht="12.75">
      <c r="A104" s="168" t="s">
        <v>997</v>
      </c>
      <c r="B104" s="169" t="s">
        <v>998</v>
      </c>
      <c r="C104" s="50" t="str">
        <f t="shared" si="1"/>
        <v>5069</v>
      </c>
    </row>
    <row r="105" spans="1:3" ht="12.75">
      <c r="A105" s="168" t="s">
        <v>903</v>
      </c>
      <c r="B105" s="169" t="s">
        <v>891</v>
      </c>
      <c r="C105" s="50" t="str">
        <f t="shared" si="1"/>
        <v>5045</v>
      </c>
    </row>
    <row r="106" spans="1:3" ht="12.75">
      <c r="A106" s="168" t="s">
        <v>999</v>
      </c>
      <c r="B106" s="169" t="s">
        <v>28</v>
      </c>
      <c r="C106" s="50" t="str">
        <f t="shared" si="1"/>
        <v>3811</v>
      </c>
    </row>
    <row r="107" spans="1:3" ht="12.75">
      <c r="A107" s="168" t="s">
        <v>1000</v>
      </c>
      <c r="B107" s="169" t="s">
        <v>916</v>
      </c>
      <c r="C107" s="50" t="str">
        <f t="shared" si="1"/>
        <v>5017</v>
      </c>
    </row>
    <row r="108" spans="1:3" ht="12.75">
      <c r="A108" s="168" t="s">
        <v>1001</v>
      </c>
      <c r="B108" s="169" t="s">
        <v>271</v>
      </c>
      <c r="C108" s="50" t="str">
        <f t="shared" si="1"/>
        <v>4466</v>
      </c>
    </row>
    <row r="109" spans="1:3" ht="12.75">
      <c r="A109" s="165">
        <v>1428</v>
      </c>
      <c r="B109" s="169" t="s">
        <v>1279</v>
      </c>
      <c r="C109" s="50">
        <f t="shared" si="1"/>
        <v>1428</v>
      </c>
    </row>
    <row r="110" spans="1:3" ht="12.75">
      <c r="A110" s="166">
        <v>5103</v>
      </c>
      <c r="B110" s="169" t="s">
        <v>1289</v>
      </c>
      <c r="C110" s="50">
        <f t="shared" si="1"/>
        <v>5103</v>
      </c>
    </row>
    <row r="111" spans="1:3" ht="12.75">
      <c r="A111" s="168" t="s">
        <v>1002</v>
      </c>
      <c r="B111" s="169" t="s">
        <v>89</v>
      </c>
      <c r="C111" s="50" t="str">
        <f t="shared" si="1"/>
        <v>3983</v>
      </c>
    </row>
    <row r="112" spans="1:3" ht="12.75">
      <c r="A112" s="168" t="s">
        <v>827</v>
      </c>
      <c r="B112" s="169" t="s">
        <v>815</v>
      </c>
      <c r="C112" s="50" t="str">
        <f t="shared" si="1"/>
        <v>5002</v>
      </c>
    </row>
    <row r="113" spans="1:3" ht="12.75">
      <c r="A113" s="178">
        <v>5354</v>
      </c>
      <c r="B113" s="177" t="s">
        <v>1371</v>
      </c>
      <c r="C113" s="50">
        <f t="shared" si="1"/>
        <v>5354</v>
      </c>
    </row>
    <row r="114" spans="1:3" ht="12.75">
      <c r="A114" s="178">
        <v>1750</v>
      </c>
      <c r="B114" s="176" t="s">
        <v>1365</v>
      </c>
      <c r="C114" s="50">
        <f t="shared" si="1"/>
        <v>1750</v>
      </c>
    </row>
    <row r="115" spans="1:3" ht="12.75">
      <c r="A115" s="168" t="s">
        <v>496</v>
      </c>
      <c r="B115" s="169" t="s">
        <v>1003</v>
      </c>
      <c r="C115" s="50" t="str">
        <f t="shared" si="1"/>
        <v>1150</v>
      </c>
    </row>
    <row r="116" spans="1:3" ht="12.75">
      <c r="A116" s="164">
        <v>5334</v>
      </c>
      <c r="B116" s="169" t="s">
        <v>1290</v>
      </c>
      <c r="C116" s="50">
        <f t="shared" si="1"/>
        <v>5334</v>
      </c>
    </row>
    <row r="117" spans="1:3" ht="12.75">
      <c r="A117" s="168" t="s">
        <v>498</v>
      </c>
      <c r="B117" s="169" t="s">
        <v>497</v>
      </c>
      <c r="C117" s="50" t="str">
        <f t="shared" si="1"/>
        <v>1380</v>
      </c>
    </row>
    <row r="118" spans="1:3" ht="12.75">
      <c r="A118" s="168" t="s">
        <v>1004</v>
      </c>
      <c r="B118" s="169" t="s">
        <v>125</v>
      </c>
      <c r="C118" s="50" t="str">
        <f t="shared" si="1"/>
        <v>1093</v>
      </c>
    </row>
    <row r="119" spans="1:3" ht="12.75">
      <c r="A119" s="166">
        <v>5104</v>
      </c>
      <c r="B119" s="169" t="s">
        <v>1291</v>
      </c>
      <c r="C119" s="50">
        <f t="shared" si="1"/>
        <v>5104</v>
      </c>
    </row>
    <row r="120" spans="1:3" ht="12.75">
      <c r="A120" s="168" t="s">
        <v>1005</v>
      </c>
      <c r="B120" s="169" t="s">
        <v>245</v>
      </c>
      <c r="C120" s="50" t="str">
        <f t="shared" si="1"/>
        <v>4396</v>
      </c>
    </row>
    <row r="121" spans="1:3" ht="12.75">
      <c r="A121" s="166">
        <v>5105</v>
      </c>
      <c r="B121" s="169" t="s">
        <v>1292</v>
      </c>
      <c r="C121" s="50">
        <f t="shared" si="1"/>
        <v>5105</v>
      </c>
    </row>
    <row r="122" spans="1:3" ht="12.75">
      <c r="A122" s="175" t="s">
        <v>1357</v>
      </c>
      <c r="B122" s="174" t="s">
        <v>1352</v>
      </c>
      <c r="C122" s="50" t="str">
        <f t="shared" si="1"/>
        <v>5346</v>
      </c>
    </row>
    <row r="123" spans="1:3" ht="12.75">
      <c r="A123" s="168" t="s">
        <v>1006</v>
      </c>
      <c r="B123" s="169" t="s">
        <v>9</v>
      </c>
      <c r="C123" s="50" t="str">
        <f t="shared" si="1"/>
        <v>1450</v>
      </c>
    </row>
    <row r="124" spans="1:3" ht="12.75">
      <c r="A124" s="168">
        <v>4251</v>
      </c>
      <c r="B124" s="169" t="s">
        <v>1252</v>
      </c>
      <c r="C124" s="50">
        <f t="shared" si="1"/>
        <v>4251</v>
      </c>
    </row>
    <row r="125" spans="1:3" ht="12.75">
      <c r="A125" s="164">
        <v>5335</v>
      </c>
      <c r="B125" s="169" t="s">
        <v>1293</v>
      </c>
      <c r="C125" s="50">
        <f t="shared" si="1"/>
        <v>5335</v>
      </c>
    </row>
    <row r="126" spans="1:3" ht="12.75">
      <c r="A126" s="163">
        <v>1740</v>
      </c>
      <c r="B126" s="169" t="s">
        <v>1331</v>
      </c>
      <c r="C126" s="50">
        <f t="shared" si="1"/>
        <v>1740</v>
      </c>
    </row>
    <row r="127" spans="1:3" ht="12.75">
      <c r="A127" s="168" t="s">
        <v>500</v>
      </c>
      <c r="B127" s="169" t="s">
        <v>499</v>
      </c>
      <c r="C127" s="50" t="str">
        <f t="shared" si="1"/>
        <v>1279</v>
      </c>
    </row>
    <row r="128" spans="1:3" ht="12.75">
      <c r="A128" s="168" t="s">
        <v>1007</v>
      </c>
      <c r="B128" s="169" t="s">
        <v>90</v>
      </c>
      <c r="C128" s="50" t="str">
        <f t="shared" si="1"/>
        <v>4104</v>
      </c>
    </row>
    <row r="129" spans="1:3" ht="12.75">
      <c r="A129" s="168" t="s">
        <v>1008</v>
      </c>
      <c r="B129" s="169" t="s">
        <v>1009</v>
      </c>
      <c r="C129" s="50" t="str">
        <f t="shared" si="1"/>
        <v>4029</v>
      </c>
    </row>
    <row r="130" spans="1:3" ht="12.75">
      <c r="A130" s="168" t="s">
        <v>1010</v>
      </c>
      <c r="B130" s="169" t="s">
        <v>123</v>
      </c>
      <c r="C130" s="50" t="str">
        <f t="shared" si="1"/>
        <v>4179</v>
      </c>
    </row>
    <row r="131" spans="1:3" ht="12.75">
      <c r="A131" s="168" t="s">
        <v>140</v>
      </c>
      <c r="B131" s="169" t="s">
        <v>127</v>
      </c>
      <c r="C131" s="50" t="str">
        <f aca="true" t="shared" si="2" ref="C131:C194">A131</f>
        <v>1842</v>
      </c>
    </row>
    <row r="132" spans="1:3" ht="12.75">
      <c r="A132" s="168" t="s">
        <v>502</v>
      </c>
      <c r="B132" s="169" t="s">
        <v>501</v>
      </c>
      <c r="C132" s="50" t="str">
        <f t="shared" si="2"/>
        <v>3498</v>
      </c>
    </row>
    <row r="133" spans="1:3" ht="12.75">
      <c r="A133" s="168" t="s">
        <v>503</v>
      </c>
      <c r="B133" s="169" t="s">
        <v>276</v>
      </c>
      <c r="C133" s="50" t="str">
        <f t="shared" si="2"/>
        <v>1126</v>
      </c>
    </row>
    <row r="134" spans="1:3" ht="12.75">
      <c r="A134" s="168" t="s">
        <v>1011</v>
      </c>
      <c r="B134" s="169" t="s">
        <v>221</v>
      </c>
      <c r="C134" s="50" t="str">
        <f t="shared" si="2"/>
        <v>1239</v>
      </c>
    </row>
    <row r="135" spans="1:3" ht="12.75">
      <c r="A135" s="168" t="s">
        <v>1012</v>
      </c>
      <c r="B135" s="169" t="s">
        <v>159</v>
      </c>
      <c r="C135" s="50" t="str">
        <f t="shared" si="2"/>
        <v>4170</v>
      </c>
    </row>
    <row r="136" spans="1:3" ht="12.75">
      <c r="A136" s="168" t="s">
        <v>1013</v>
      </c>
      <c r="B136" s="169" t="s">
        <v>91</v>
      </c>
      <c r="C136" s="50" t="str">
        <f t="shared" si="2"/>
        <v>1604</v>
      </c>
    </row>
    <row r="137" spans="1:3" ht="12.75">
      <c r="A137" s="168" t="s">
        <v>1014</v>
      </c>
      <c r="B137" s="169" t="s">
        <v>6</v>
      </c>
      <c r="C137" s="50" t="str">
        <f t="shared" si="2"/>
        <v>3712</v>
      </c>
    </row>
    <row r="138" spans="1:3" ht="12.75">
      <c r="A138" s="168" t="s">
        <v>1015</v>
      </c>
      <c r="B138" s="169" t="s">
        <v>1016</v>
      </c>
      <c r="C138" s="50" t="str">
        <f t="shared" si="2"/>
        <v>4454</v>
      </c>
    </row>
    <row r="139" spans="1:3" ht="12.75">
      <c r="A139" s="168" t="s">
        <v>1017</v>
      </c>
      <c r="B139" s="169" t="s">
        <v>1018</v>
      </c>
      <c r="C139" s="50" t="str">
        <f t="shared" si="2"/>
        <v>3124</v>
      </c>
    </row>
    <row r="140" spans="1:3" ht="12.75">
      <c r="A140" s="168" t="s">
        <v>1019</v>
      </c>
      <c r="B140" s="169" t="s">
        <v>1020</v>
      </c>
      <c r="C140" s="50" t="str">
        <f t="shared" si="2"/>
        <v>5059</v>
      </c>
    </row>
    <row r="141" spans="1:3" ht="12.75">
      <c r="A141" s="168" t="s">
        <v>1021</v>
      </c>
      <c r="B141" s="169" t="s">
        <v>812</v>
      </c>
      <c r="C141" s="50" t="str">
        <f t="shared" si="2"/>
        <v>1227</v>
      </c>
    </row>
    <row r="142" spans="1:3" ht="12.75">
      <c r="A142" s="168" t="s">
        <v>904</v>
      </c>
      <c r="B142" s="169" t="s">
        <v>892</v>
      </c>
      <c r="C142" s="50" t="str">
        <f t="shared" si="2"/>
        <v>5043</v>
      </c>
    </row>
    <row r="143" spans="1:3" ht="12.75">
      <c r="A143" s="168" t="s">
        <v>1022</v>
      </c>
      <c r="B143" s="169" t="s">
        <v>23</v>
      </c>
      <c r="C143" s="50" t="str">
        <f t="shared" si="2"/>
        <v>3796</v>
      </c>
    </row>
    <row r="144" spans="1:3" ht="12.75">
      <c r="A144" s="168" t="s">
        <v>905</v>
      </c>
      <c r="B144" s="169" t="s">
        <v>893</v>
      </c>
      <c r="C144" s="50" t="str">
        <f t="shared" si="2"/>
        <v>5050</v>
      </c>
    </row>
    <row r="145" spans="1:3" ht="12.75">
      <c r="A145" s="168" t="s">
        <v>1023</v>
      </c>
      <c r="B145" s="169" t="s">
        <v>1</v>
      </c>
      <c r="C145" s="50" t="str">
        <f t="shared" si="2"/>
        <v>3677</v>
      </c>
    </row>
    <row r="146" spans="1:3" ht="12.75">
      <c r="A146" s="168" t="s">
        <v>1024</v>
      </c>
      <c r="B146" s="169" t="s">
        <v>1025</v>
      </c>
      <c r="C146" s="50" t="str">
        <f t="shared" si="2"/>
        <v>1309</v>
      </c>
    </row>
    <row r="147" spans="1:3" ht="12.75">
      <c r="A147" s="168" t="s">
        <v>505</v>
      </c>
      <c r="B147" s="169" t="s">
        <v>504</v>
      </c>
      <c r="C147" s="50" t="str">
        <f t="shared" si="2"/>
        <v>1149</v>
      </c>
    </row>
    <row r="148" spans="1:3" ht="12.75">
      <c r="A148" s="168" t="s">
        <v>1026</v>
      </c>
      <c r="B148" s="169" t="s">
        <v>170</v>
      </c>
      <c r="C148" s="50" t="str">
        <f t="shared" si="2"/>
        <v>4136</v>
      </c>
    </row>
    <row r="149" spans="1:3" ht="12.75">
      <c r="A149" s="168">
        <v>5073</v>
      </c>
      <c r="B149" s="169" t="s">
        <v>1332</v>
      </c>
      <c r="C149" s="50">
        <f t="shared" si="2"/>
        <v>5073</v>
      </c>
    </row>
    <row r="150" spans="1:3" ht="12.75">
      <c r="A150" s="168" t="s">
        <v>506</v>
      </c>
      <c r="B150" s="169" t="s">
        <v>171</v>
      </c>
      <c r="C150" s="50" t="str">
        <f t="shared" si="2"/>
        <v>3041</v>
      </c>
    </row>
    <row r="151" spans="1:3" ht="12.75">
      <c r="A151" s="168" t="s">
        <v>141</v>
      </c>
      <c r="B151" s="169" t="s">
        <v>243</v>
      </c>
      <c r="C151" s="50" t="str">
        <f t="shared" si="2"/>
        <v>1843</v>
      </c>
    </row>
    <row r="152" spans="1:3" ht="12.75">
      <c r="A152" s="168" t="s">
        <v>1027</v>
      </c>
      <c r="B152" s="169" t="s">
        <v>926</v>
      </c>
      <c r="C152" s="50" t="str">
        <f t="shared" si="2"/>
        <v>5029</v>
      </c>
    </row>
    <row r="153" spans="1:3" ht="12.75">
      <c r="A153" s="166">
        <v>5114</v>
      </c>
      <c r="B153" s="169" t="s">
        <v>1294</v>
      </c>
      <c r="C153" s="50">
        <f t="shared" si="2"/>
        <v>5114</v>
      </c>
    </row>
    <row r="154" spans="1:3" ht="12.75">
      <c r="A154" s="168" t="s">
        <v>508</v>
      </c>
      <c r="B154" s="169" t="s">
        <v>507</v>
      </c>
      <c r="C154" s="50" t="str">
        <f t="shared" si="2"/>
        <v>1357</v>
      </c>
    </row>
    <row r="155" spans="1:3" ht="12.75">
      <c r="A155" s="168" t="s">
        <v>510</v>
      </c>
      <c r="B155" s="169" t="s">
        <v>509</v>
      </c>
      <c r="C155" s="50" t="str">
        <f t="shared" si="2"/>
        <v>1110</v>
      </c>
    </row>
    <row r="156" spans="1:3" ht="12.75">
      <c r="A156" s="168" t="s">
        <v>828</v>
      </c>
      <c r="B156" s="169" t="s">
        <v>816</v>
      </c>
      <c r="C156" s="50" t="str">
        <f t="shared" si="2"/>
        <v>5010</v>
      </c>
    </row>
    <row r="157" spans="1:3" ht="12.75">
      <c r="A157" s="168" t="s">
        <v>1028</v>
      </c>
      <c r="B157" s="169" t="s">
        <v>15</v>
      </c>
      <c r="C157" s="50" t="str">
        <f t="shared" si="2"/>
        <v>3445</v>
      </c>
    </row>
    <row r="158" spans="1:3" ht="12.75">
      <c r="A158" s="168" t="s">
        <v>512</v>
      </c>
      <c r="B158" s="169" t="s">
        <v>511</v>
      </c>
      <c r="C158" s="50" t="str">
        <f t="shared" si="2"/>
        <v>1652</v>
      </c>
    </row>
    <row r="159" spans="1:3" ht="12.75">
      <c r="A159" s="168" t="s">
        <v>1029</v>
      </c>
      <c r="B159" s="169" t="s">
        <v>1030</v>
      </c>
      <c r="C159" s="50" t="str">
        <f t="shared" si="2"/>
        <v>5060</v>
      </c>
    </row>
    <row r="160" spans="1:3" ht="12.75">
      <c r="A160" s="168" t="s">
        <v>1031</v>
      </c>
      <c r="B160" s="169" t="s">
        <v>92</v>
      </c>
      <c r="C160" s="50" t="str">
        <f t="shared" si="2"/>
        <v>1392</v>
      </c>
    </row>
    <row r="161" spans="1:3" ht="12.75">
      <c r="A161" s="168" t="s">
        <v>1032</v>
      </c>
      <c r="B161" s="169" t="s">
        <v>93</v>
      </c>
      <c r="C161" s="50" t="str">
        <f t="shared" si="2"/>
        <v>2815</v>
      </c>
    </row>
    <row r="162" spans="1:3" ht="12.75">
      <c r="A162" s="168" t="s">
        <v>1033</v>
      </c>
      <c r="B162" s="169" t="s">
        <v>1034</v>
      </c>
      <c r="C162" s="50" t="str">
        <f t="shared" si="2"/>
        <v>5061</v>
      </c>
    </row>
    <row r="163" spans="1:3" ht="12.75">
      <c r="A163" s="168" t="s">
        <v>1035</v>
      </c>
      <c r="B163" s="169" t="s">
        <v>227</v>
      </c>
      <c r="C163" s="50" t="str">
        <f t="shared" si="2"/>
        <v>4339</v>
      </c>
    </row>
    <row r="164" spans="1:3" ht="12.75">
      <c r="A164" s="168" t="s">
        <v>514</v>
      </c>
      <c r="B164" s="169" t="s">
        <v>513</v>
      </c>
      <c r="C164" s="50" t="str">
        <f t="shared" si="2"/>
        <v>1218</v>
      </c>
    </row>
    <row r="165" spans="1:3" ht="12.75">
      <c r="A165" s="168" t="s">
        <v>1036</v>
      </c>
      <c r="B165" s="169" t="s">
        <v>94</v>
      </c>
      <c r="C165" s="50" t="str">
        <f t="shared" si="2"/>
        <v>3855</v>
      </c>
    </row>
    <row r="166" spans="1:3" ht="12.75">
      <c r="A166" s="168" t="s">
        <v>1037</v>
      </c>
      <c r="B166" s="169" t="s">
        <v>1038</v>
      </c>
      <c r="C166" s="50" t="str">
        <f t="shared" si="2"/>
        <v>4331</v>
      </c>
    </row>
    <row r="167" spans="1:3" ht="12.75">
      <c r="A167" s="168" t="s">
        <v>1039</v>
      </c>
      <c r="B167" s="169" t="s">
        <v>1040</v>
      </c>
      <c r="C167" s="50" t="str">
        <f t="shared" si="2"/>
        <v>1449</v>
      </c>
    </row>
    <row r="168" spans="1:3" ht="12.75">
      <c r="A168" s="166">
        <v>5106</v>
      </c>
      <c r="B168" s="169" t="s">
        <v>1295</v>
      </c>
      <c r="C168" s="50">
        <f t="shared" si="2"/>
        <v>5106</v>
      </c>
    </row>
    <row r="169" spans="1:3" ht="12.75">
      <c r="A169" s="168" t="s">
        <v>515</v>
      </c>
      <c r="B169" s="169" t="s">
        <v>29</v>
      </c>
      <c r="C169" s="50" t="str">
        <f t="shared" si="2"/>
        <v>1272</v>
      </c>
    </row>
    <row r="170" spans="1:3" ht="12.75">
      <c r="A170" s="168" t="s">
        <v>1041</v>
      </c>
      <c r="B170" s="169" t="s">
        <v>95</v>
      </c>
      <c r="C170" s="50" t="str">
        <f t="shared" si="2"/>
        <v>3948</v>
      </c>
    </row>
    <row r="171" spans="1:3" ht="12.75">
      <c r="A171" s="168" t="s">
        <v>1042</v>
      </c>
      <c r="B171" s="169" t="s">
        <v>96</v>
      </c>
      <c r="C171" s="50" t="str">
        <f t="shared" si="2"/>
        <v>4091</v>
      </c>
    </row>
    <row r="172" spans="1:3" ht="12.75">
      <c r="A172" s="168" t="s">
        <v>1043</v>
      </c>
      <c r="B172" s="169" t="s">
        <v>185</v>
      </c>
      <c r="C172" s="50" t="str">
        <f t="shared" si="2"/>
        <v>4262</v>
      </c>
    </row>
    <row r="173" spans="1:3" ht="12.75">
      <c r="A173" s="168" t="s">
        <v>1044</v>
      </c>
      <c r="B173" s="169" t="s">
        <v>97</v>
      </c>
      <c r="C173" s="50" t="str">
        <f t="shared" si="2"/>
        <v>3858</v>
      </c>
    </row>
    <row r="174" spans="1:3" ht="12.75">
      <c r="A174" s="168" t="s">
        <v>962</v>
      </c>
      <c r="B174" s="169" t="s">
        <v>198</v>
      </c>
      <c r="C174" s="50" t="str">
        <f t="shared" si="2"/>
        <v>4121</v>
      </c>
    </row>
    <row r="175" spans="1:3" ht="12.75">
      <c r="A175" s="168" t="s">
        <v>1045</v>
      </c>
      <c r="B175" s="169" t="s">
        <v>1275</v>
      </c>
      <c r="C175" s="50" t="str">
        <f t="shared" si="2"/>
        <v>3670</v>
      </c>
    </row>
    <row r="176" spans="1:3" ht="12.75">
      <c r="A176" s="168" t="s">
        <v>517</v>
      </c>
      <c r="B176" s="169" t="s">
        <v>516</v>
      </c>
      <c r="C176" s="50" t="str">
        <f t="shared" si="2"/>
        <v>1361</v>
      </c>
    </row>
    <row r="177" spans="1:3" ht="12.75">
      <c r="A177" s="168" t="s">
        <v>142</v>
      </c>
      <c r="B177" s="169" t="s">
        <v>128</v>
      </c>
      <c r="C177" s="50" t="str">
        <f t="shared" si="2"/>
        <v>1844</v>
      </c>
    </row>
    <row r="178" spans="1:3" ht="12.75">
      <c r="A178" s="168" t="s">
        <v>519</v>
      </c>
      <c r="B178" s="169" t="s">
        <v>518</v>
      </c>
      <c r="C178" s="50" t="str">
        <f t="shared" si="2"/>
        <v>1247</v>
      </c>
    </row>
    <row r="179" spans="1:3" ht="12.75">
      <c r="A179" s="168" t="s">
        <v>1046</v>
      </c>
      <c r="B179" s="169" t="s">
        <v>175</v>
      </c>
      <c r="C179" s="50" t="str">
        <f t="shared" si="2"/>
        <v>1494</v>
      </c>
    </row>
    <row r="180" spans="1:3" ht="12.75">
      <c r="A180" s="168" t="s">
        <v>143</v>
      </c>
      <c r="B180" s="169" t="s">
        <v>129</v>
      </c>
      <c r="C180" s="50" t="str">
        <f t="shared" si="2"/>
        <v>1845</v>
      </c>
    </row>
    <row r="181" spans="1:3" ht="12.75">
      <c r="A181" s="168" t="s">
        <v>520</v>
      </c>
      <c r="B181" s="201" t="s">
        <v>1382</v>
      </c>
      <c r="C181" s="50" t="str">
        <f t="shared" si="2"/>
        <v>3513</v>
      </c>
    </row>
    <row r="182" spans="1:3" ht="12.75">
      <c r="A182" s="168" t="s">
        <v>1047</v>
      </c>
      <c r="B182" s="169" t="s">
        <v>0</v>
      </c>
      <c r="C182" s="50" t="str">
        <f t="shared" si="2"/>
        <v>1393</v>
      </c>
    </row>
    <row r="183" spans="1:3" ht="12.75">
      <c r="A183" s="168" t="s">
        <v>829</v>
      </c>
      <c r="B183" s="169" t="s">
        <v>817</v>
      </c>
      <c r="C183" s="50" t="str">
        <f t="shared" si="2"/>
        <v>5011</v>
      </c>
    </row>
    <row r="184" spans="1:3" ht="12.75">
      <c r="A184" s="166">
        <v>5115</v>
      </c>
      <c r="B184" s="169" t="s">
        <v>1296</v>
      </c>
      <c r="C184" s="50">
        <f t="shared" si="2"/>
        <v>5115</v>
      </c>
    </row>
    <row r="185" spans="1:3" ht="12.75">
      <c r="A185" s="168" t="s">
        <v>522</v>
      </c>
      <c r="B185" s="169" t="s">
        <v>521</v>
      </c>
      <c r="C185" s="50" t="str">
        <f t="shared" si="2"/>
        <v>3476</v>
      </c>
    </row>
    <row r="186" spans="1:3" ht="12.75">
      <c r="A186" s="168" t="s">
        <v>523</v>
      </c>
      <c r="B186" s="169" t="s">
        <v>1048</v>
      </c>
      <c r="C186" s="50" t="str">
        <f t="shared" si="2"/>
        <v>1073</v>
      </c>
    </row>
    <row r="187" spans="1:3" ht="12.75">
      <c r="A187" s="168" t="s">
        <v>1049</v>
      </c>
      <c r="B187" s="169" t="s">
        <v>1050</v>
      </c>
      <c r="C187" s="50" t="str">
        <f t="shared" si="2"/>
        <v>1025</v>
      </c>
    </row>
    <row r="188" spans="1:3" ht="12.75">
      <c r="A188" s="166">
        <v>5116</v>
      </c>
      <c r="B188" s="169" t="s">
        <v>1297</v>
      </c>
      <c r="C188" s="50">
        <f t="shared" si="2"/>
        <v>5116</v>
      </c>
    </row>
    <row r="189" spans="1:3" ht="12.75">
      <c r="A189" s="168" t="s">
        <v>1051</v>
      </c>
      <c r="B189" s="169" t="s">
        <v>807</v>
      </c>
      <c r="C189" s="50" t="str">
        <f t="shared" si="2"/>
        <v>3662</v>
      </c>
    </row>
    <row r="190" spans="1:3" ht="12.75">
      <c r="A190" s="166">
        <v>5117</v>
      </c>
      <c r="B190" s="169" t="s">
        <v>1298</v>
      </c>
      <c r="C190" s="50">
        <f t="shared" si="2"/>
        <v>5117</v>
      </c>
    </row>
    <row r="191" spans="1:3" ht="12.75">
      <c r="A191" s="168" t="s">
        <v>144</v>
      </c>
      <c r="B191" s="169" t="s">
        <v>130</v>
      </c>
      <c r="C191" s="50" t="str">
        <f t="shared" si="2"/>
        <v>1846</v>
      </c>
    </row>
    <row r="192" spans="1:3" ht="12.75">
      <c r="A192" s="168" t="s">
        <v>1052</v>
      </c>
      <c r="B192" s="169" t="s">
        <v>810</v>
      </c>
      <c r="C192" s="50" t="str">
        <f t="shared" si="2"/>
        <v>1108</v>
      </c>
    </row>
    <row r="193" spans="1:3" ht="12.75">
      <c r="A193" s="168" t="s">
        <v>493</v>
      </c>
      <c r="B193" s="169" t="s">
        <v>866</v>
      </c>
      <c r="C193" s="50" t="str">
        <f t="shared" si="2"/>
        <v>1423</v>
      </c>
    </row>
    <row r="194" spans="1:3" ht="12.75">
      <c r="A194" s="168" t="s">
        <v>1053</v>
      </c>
      <c r="B194" s="169" t="s">
        <v>166</v>
      </c>
      <c r="C194" s="50" t="str">
        <f t="shared" si="2"/>
        <v>4147</v>
      </c>
    </row>
    <row r="195" spans="1:3" ht="12.75">
      <c r="A195" s="168" t="s">
        <v>524</v>
      </c>
      <c r="B195" s="169" t="s">
        <v>1333</v>
      </c>
      <c r="C195" s="50" t="str">
        <f aca="true" t="shared" si="3" ref="C195:C256">A195</f>
        <v>3006</v>
      </c>
    </row>
    <row r="196" spans="1:3" ht="12.75">
      <c r="A196" s="168" t="s">
        <v>526</v>
      </c>
      <c r="B196" s="169" t="s">
        <v>525</v>
      </c>
      <c r="C196" s="50" t="str">
        <f t="shared" si="3"/>
        <v>1689</v>
      </c>
    </row>
    <row r="197" spans="1:3" ht="12.75">
      <c r="A197" s="168" t="s">
        <v>527</v>
      </c>
      <c r="B197" s="169" t="s">
        <v>273</v>
      </c>
      <c r="C197" s="50" t="str">
        <f t="shared" si="3"/>
        <v>1616</v>
      </c>
    </row>
    <row r="198" spans="1:3" ht="12.75">
      <c r="A198" s="168" t="s">
        <v>528</v>
      </c>
      <c r="B198" s="169" t="s">
        <v>1054</v>
      </c>
      <c r="C198" s="50" t="str">
        <f t="shared" si="3"/>
        <v>1280</v>
      </c>
    </row>
    <row r="199" spans="1:3" ht="12.75">
      <c r="A199" s="164">
        <v>5341</v>
      </c>
      <c r="B199" s="169" t="s">
        <v>1299</v>
      </c>
      <c r="C199" s="50">
        <f t="shared" si="3"/>
        <v>5341</v>
      </c>
    </row>
    <row r="200" spans="1:3" ht="12.75">
      <c r="A200" s="168" t="s">
        <v>1055</v>
      </c>
      <c r="B200" s="169" t="s">
        <v>867</v>
      </c>
      <c r="C200" s="50" t="str">
        <f t="shared" si="3"/>
        <v>1040</v>
      </c>
    </row>
    <row r="201" spans="1:3" ht="12.75">
      <c r="A201" s="168" t="s">
        <v>1056</v>
      </c>
      <c r="B201" s="169" t="s">
        <v>30</v>
      </c>
      <c r="C201" s="50" t="str">
        <f t="shared" si="3"/>
        <v>3654</v>
      </c>
    </row>
    <row r="202" spans="1:3" ht="12.75">
      <c r="A202" s="168" t="s">
        <v>529</v>
      </c>
      <c r="B202" s="169" t="s">
        <v>31</v>
      </c>
      <c r="C202" s="50" t="str">
        <f t="shared" si="3"/>
        <v>1076</v>
      </c>
    </row>
    <row r="203" spans="1:3" ht="12.75">
      <c r="A203" s="168" t="s">
        <v>1057</v>
      </c>
      <c r="B203" s="169" t="s">
        <v>226</v>
      </c>
      <c r="C203" s="50" t="str">
        <f t="shared" si="3"/>
        <v>4334</v>
      </c>
    </row>
    <row r="204" spans="1:3" ht="12.75">
      <c r="A204" s="166">
        <v>5118</v>
      </c>
      <c r="B204" s="169" t="s">
        <v>1300</v>
      </c>
      <c r="C204" s="50">
        <f t="shared" si="3"/>
        <v>5118</v>
      </c>
    </row>
    <row r="205" spans="1:3" ht="12.75">
      <c r="A205" s="168" t="s">
        <v>531</v>
      </c>
      <c r="B205" s="169" t="s">
        <v>530</v>
      </c>
      <c r="C205" s="50" t="str">
        <f t="shared" si="3"/>
        <v>1020</v>
      </c>
    </row>
    <row r="206" spans="1:3" ht="12.75">
      <c r="A206" s="168" t="s">
        <v>1058</v>
      </c>
      <c r="B206" s="169" t="s">
        <v>2</v>
      </c>
      <c r="C206" s="50" t="str">
        <f t="shared" si="3"/>
        <v>3684</v>
      </c>
    </row>
    <row r="207" spans="1:3" ht="12.75">
      <c r="A207" s="168" t="s">
        <v>533</v>
      </c>
      <c r="B207" s="169" t="s">
        <v>532</v>
      </c>
      <c r="C207" s="50" t="str">
        <f t="shared" si="3"/>
        <v>1061</v>
      </c>
    </row>
    <row r="208" spans="1:3" ht="12.75">
      <c r="A208" s="168" t="s">
        <v>535</v>
      </c>
      <c r="B208" s="169" t="s">
        <v>534</v>
      </c>
      <c r="C208" s="50" t="str">
        <f t="shared" si="3"/>
        <v>1286</v>
      </c>
    </row>
    <row r="209" spans="1:3" ht="12.75">
      <c r="A209" s="168" t="s">
        <v>145</v>
      </c>
      <c r="B209" s="169" t="s">
        <v>131</v>
      </c>
      <c r="C209" s="50" t="str">
        <f t="shared" si="3"/>
        <v>1848</v>
      </c>
    </row>
    <row r="210" spans="1:3" ht="12.75">
      <c r="A210" s="162">
        <v>5336</v>
      </c>
      <c r="B210" s="169" t="s">
        <v>1301</v>
      </c>
      <c r="C210" s="50">
        <f t="shared" si="3"/>
        <v>5336</v>
      </c>
    </row>
    <row r="211" spans="1:3" ht="12.75">
      <c r="A211" s="168" t="s">
        <v>536</v>
      </c>
      <c r="B211" s="169" t="s">
        <v>1059</v>
      </c>
      <c r="C211" s="50" t="str">
        <f t="shared" si="3"/>
        <v>3140</v>
      </c>
    </row>
    <row r="212" spans="1:3" ht="12.75">
      <c r="A212" s="168" t="s">
        <v>1060</v>
      </c>
      <c r="B212" s="169" t="s">
        <v>241</v>
      </c>
      <c r="C212" s="50" t="str">
        <f t="shared" si="3"/>
        <v>4375</v>
      </c>
    </row>
    <row r="213" spans="1:3" ht="12.75">
      <c r="A213" s="168" t="s">
        <v>1061</v>
      </c>
      <c r="B213" s="176" t="s">
        <v>1366</v>
      </c>
      <c r="C213" s="50" t="str">
        <f t="shared" si="3"/>
        <v>3736</v>
      </c>
    </row>
    <row r="214" spans="1:3" ht="12.75">
      <c r="A214" s="168" t="s">
        <v>1062</v>
      </c>
      <c r="B214" s="169" t="s">
        <v>861</v>
      </c>
      <c r="C214" s="50" t="str">
        <f t="shared" si="3"/>
        <v>5024</v>
      </c>
    </row>
    <row r="215" spans="1:3" ht="12.75">
      <c r="A215" s="168" t="s">
        <v>1063</v>
      </c>
      <c r="B215" s="169" t="s">
        <v>98</v>
      </c>
      <c r="C215" s="50" t="str">
        <f t="shared" si="3"/>
        <v>1385</v>
      </c>
    </row>
    <row r="216" spans="1:3" ht="12.75">
      <c r="A216" s="168" t="s">
        <v>1064</v>
      </c>
      <c r="B216" s="169" t="s">
        <v>99</v>
      </c>
      <c r="C216" s="50" t="str">
        <f t="shared" si="3"/>
        <v>3972</v>
      </c>
    </row>
    <row r="217" spans="1:3" ht="12.75">
      <c r="A217" s="168" t="s">
        <v>830</v>
      </c>
      <c r="B217" s="169" t="s">
        <v>818</v>
      </c>
      <c r="C217" s="50" t="str">
        <f t="shared" si="3"/>
        <v>5012</v>
      </c>
    </row>
    <row r="218" spans="1:3" ht="12.75">
      <c r="A218" s="168" t="s">
        <v>1065</v>
      </c>
      <c r="B218" s="169" t="s">
        <v>11</v>
      </c>
      <c r="C218" s="50" t="str">
        <f t="shared" si="3"/>
        <v>3721</v>
      </c>
    </row>
    <row r="219" spans="1:3" ht="12.75">
      <c r="A219" s="168" t="s">
        <v>1066</v>
      </c>
      <c r="B219" s="169" t="s">
        <v>806</v>
      </c>
      <c r="C219" s="50" t="str">
        <f t="shared" si="3"/>
        <v>1480</v>
      </c>
    </row>
    <row r="220" spans="1:3" ht="12.75">
      <c r="A220" s="168" t="s">
        <v>539</v>
      </c>
      <c r="B220" s="169" t="s">
        <v>538</v>
      </c>
      <c r="C220" s="50" t="str">
        <f t="shared" si="3"/>
        <v>1233</v>
      </c>
    </row>
    <row r="221" spans="1:3" ht="12.75">
      <c r="A221" s="168" t="s">
        <v>639</v>
      </c>
      <c r="B221" s="169" t="s">
        <v>1334</v>
      </c>
      <c r="C221" s="50" t="str">
        <f t="shared" si="3"/>
        <v>1645</v>
      </c>
    </row>
    <row r="222" spans="1:3" ht="12.75">
      <c r="A222" s="168" t="s">
        <v>1067</v>
      </c>
      <c r="B222" s="169" t="s">
        <v>809</v>
      </c>
      <c r="C222" s="50" t="str">
        <f t="shared" si="3"/>
        <v>1082</v>
      </c>
    </row>
    <row r="223" spans="1:3" ht="12.75">
      <c r="A223" s="168" t="s">
        <v>541</v>
      </c>
      <c r="B223" s="169" t="s">
        <v>540</v>
      </c>
      <c r="C223" s="50" t="str">
        <f t="shared" si="3"/>
        <v>3145</v>
      </c>
    </row>
    <row r="224" spans="1:3" ht="12.75">
      <c r="A224" s="168" t="s">
        <v>542</v>
      </c>
      <c r="B224" s="169" t="s">
        <v>1068</v>
      </c>
      <c r="C224" s="50" t="str">
        <f t="shared" si="3"/>
        <v>1317</v>
      </c>
    </row>
    <row r="225" spans="1:3" ht="12.75">
      <c r="A225" s="168" t="s">
        <v>1069</v>
      </c>
      <c r="B225" s="169" t="s">
        <v>1070</v>
      </c>
      <c r="C225" s="50" t="str">
        <f t="shared" si="3"/>
        <v>1011</v>
      </c>
    </row>
    <row r="226" spans="1:3" ht="12.75">
      <c r="A226" s="168" t="s">
        <v>543</v>
      </c>
      <c r="B226" s="169" t="s">
        <v>32</v>
      </c>
      <c r="C226" s="50" t="str">
        <f t="shared" si="3"/>
        <v>1685</v>
      </c>
    </row>
    <row r="227" spans="1:3" ht="12.75">
      <c r="A227" s="168" t="s">
        <v>1071</v>
      </c>
      <c r="B227" s="169" t="s">
        <v>10</v>
      </c>
      <c r="C227" s="50" t="str">
        <f t="shared" si="3"/>
        <v>3168</v>
      </c>
    </row>
    <row r="228" spans="1:3" ht="12.75">
      <c r="A228" s="168" t="s">
        <v>1072</v>
      </c>
      <c r="B228" s="169" t="s">
        <v>100</v>
      </c>
      <c r="C228" s="50" t="str">
        <f t="shared" si="3"/>
        <v>1323</v>
      </c>
    </row>
    <row r="229" spans="1:3" ht="12.75">
      <c r="A229" s="168" t="s">
        <v>1073</v>
      </c>
      <c r="B229" s="169" t="s">
        <v>838</v>
      </c>
      <c r="C229" s="50" t="str">
        <f t="shared" si="3"/>
        <v>3274</v>
      </c>
    </row>
    <row r="230" spans="1:3" ht="12.75">
      <c r="A230" s="168" t="s">
        <v>1074</v>
      </c>
      <c r="B230" s="169" t="s">
        <v>161</v>
      </c>
      <c r="C230" s="50" t="str">
        <f t="shared" si="3"/>
        <v>4212</v>
      </c>
    </row>
    <row r="231" spans="1:3" ht="12.75">
      <c r="A231" s="168" t="s">
        <v>831</v>
      </c>
      <c r="B231" s="169" t="s">
        <v>819</v>
      </c>
      <c r="C231" s="50" t="str">
        <f t="shared" si="3"/>
        <v>5013</v>
      </c>
    </row>
    <row r="232" spans="1:3" ht="12.75">
      <c r="A232" s="168" t="s">
        <v>1075</v>
      </c>
      <c r="B232" s="169" t="s">
        <v>1076</v>
      </c>
      <c r="C232" s="50" t="str">
        <f t="shared" si="3"/>
        <v>4086</v>
      </c>
    </row>
    <row r="233" spans="1:3" ht="12.75">
      <c r="A233" s="168" t="s">
        <v>544</v>
      </c>
      <c r="B233" s="169" t="s">
        <v>1335</v>
      </c>
      <c r="C233" s="50" t="str">
        <f t="shared" si="3"/>
        <v>3095</v>
      </c>
    </row>
    <row r="234" spans="1:3" ht="12.75">
      <c r="A234" s="168" t="s">
        <v>832</v>
      </c>
      <c r="B234" s="169" t="s">
        <v>820</v>
      </c>
      <c r="C234" s="50" t="str">
        <f t="shared" si="3"/>
        <v>5014</v>
      </c>
    </row>
    <row r="235" spans="1:3" ht="12.75">
      <c r="A235" s="168" t="s">
        <v>1077</v>
      </c>
      <c r="B235" s="169" t="s">
        <v>101</v>
      </c>
      <c r="C235" s="50" t="str">
        <f t="shared" si="3"/>
        <v>4059</v>
      </c>
    </row>
    <row r="236" spans="1:3" ht="12.75">
      <c r="A236" s="168" t="s">
        <v>546</v>
      </c>
      <c r="B236" s="169" t="s">
        <v>545</v>
      </c>
      <c r="C236" s="50" t="str">
        <f t="shared" si="3"/>
        <v>1113</v>
      </c>
    </row>
    <row r="237" spans="1:3" ht="12.75">
      <c r="A237" s="168" t="s">
        <v>146</v>
      </c>
      <c r="B237" s="169" t="s">
        <v>237</v>
      </c>
      <c r="C237" s="50" t="str">
        <f t="shared" si="3"/>
        <v>1849</v>
      </c>
    </row>
    <row r="238" spans="1:3" ht="12.75">
      <c r="A238" s="168" t="s">
        <v>1078</v>
      </c>
      <c r="B238" s="169" t="s">
        <v>238</v>
      </c>
      <c r="C238" s="50" t="str">
        <f t="shared" si="3"/>
        <v>4406</v>
      </c>
    </row>
    <row r="239" spans="1:3" ht="12.75">
      <c r="A239" s="168" t="s">
        <v>1079</v>
      </c>
      <c r="B239" s="169" t="s">
        <v>228</v>
      </c>
      <c r="C239" s="50" t="str">
        <f t="shared" si="3"/>
        <v>4301</v>
      </c>
    </row>
    <row r="240" spans="1:3" ht="12.75">
      <c r="A240" s="168" t="s">
        <v>548</v>
      </c>
      <c r="B240" s="169" t="s">
        <v>547</v>
      </c>
      <c r="C240" s="50" t="str">
        <f t="shared" si="3"/>
        <v>1261</v>
      </c>
    </row>
    <row r="241" spans="1:3" ht="12.75">
      <c r="A241" s="168" t="s">
        <v>1080</v>
      </c>
      <c r="B241" s="169" t="s">
        <v>102</v>
      </c>
      <c r="C241" s="50" t="str">
        <f t="shared" si="3"/>
        <v>3078</v>
      </c>
    </row>
    <row r="242" spans="1:3" ht="12.75">
      <c r="A242" s="168" t="s">
        <v>1081</v>
      </c>
      <c r="B242" s="169" t="s">
        <v>34</v>
      </c>
      <c r="C242" s="50" t="str">
        <f t="shared" si="3"/>
        <v>3483</v>
      </c>
    </row>
    <row r="243" spans="1:3" ht="12.75">
      <c r="A243" s="168" t="s">
        <v>549</v>
      </c>
      <c r="B243" s="169" t="s">
        <v>235</v>
      </c>
      <c r="C243" s="50" t="str">
        <f t="shared" si="3"/>
        <v>3290</v>
      </c>
    </row>
    <row r="244" spans="1:3" ht="12.75">
      <c r="A244" s="168" t="s">
        <v>1082</v>
      </c>
      <c r="B244" s="169" t="s">
        <v>103</v>
      </c>
      <c r="C244" s="50" t="str">
        <f t="shared" si="3"/>
        <v>3829</v>
      </c>
    </row>
    <row r="245" spans="1:3" ht="12.75">
      <c r="A245" s="168" t="s">
        <v>1083</v>
      </c>
      <c r="B245" s="169" t="s">
        <v>158</v>
      </c>
      <c r="C245" s="50" t="str">
        <f t="shared" si="3"/>
        <v>4127</v>
      </c>
    </row>
    <row r="246" spans="1:3" ht="12.75">
      <c r="A246" s="161">
        <v>5107</v>
      </c>
      <c r="B246" s="169" t="s">
        <v>1302</v>
      </c>
      <c r="C246" s="50">
        <f t="shared" si="3"/>
        <v>5107</v>
      </c>
    </row>
    <row r="247" spans="1:3" ht="12.75">
      <c r="A247" s="168" t="s">
        <v>551</v>
      </c>
      <c r="B247" s="169" t="s">
        <v>550</v>
      </c>
      <c r="C247" s="50" t="str">
        <f t="shared" si="3"/>
        <v>1265</v>
      </c>
    </row>
    <row r="248" spans="1:3" ht="12.75">
      <c r="A248" s="168" t="s">
        <v>1084</v>
      </c>
      <c r="B248" s="169" t="s">
        <v>165</v>
      </c>
      <c r="C248" s="50" t="str">
        <f t="shared" si="3"/>
        <v>4202</v>
      </c>
    </row>
    <row r="249" spans="1:3" ht="12.75">
      <c r="A249" s="168" t="s">
        <v>1085</v>
      </c>
      <c r="B249" s="169" t="s">
        <v>863</v>
      </c>
      <c r="C249" s="50" t="str">
        <f t="shared" si="3"/>
        <v>5033</v>
      </c>
    </row>
    <row r="250" spans="1:3" ht="12.75">
      <c r="A250" s="168" t="s">
        <v>553</v>
      </c>
      <c r="B250" s="169" t="s">
        <v>552</v>
      </c>
      <c r="C250" s="50" t="str">
        <f t="shared" si="3"/>
        <v>1572</v>
      </c>
    </row>
    <row r="251" spans="1:3" ht="12.75">
      <c r="A251" s="168" t="s">
        <v>555</v>
      </c>
      <c r="B251" s="169" t="s">
        <v>554</v>
      </c>
      <c r="C251" s="50" t="str">
        <f t="shared" si="3"/>
        <v>1090</v>
      </c>
    </row>
    <row r="252" spans="1:3" ht="12.75">
      <c r="A252" s="164">
        <v>5342</v>
      </c>
      <c r="B252" s="169" t="s">
        <v>1303</v>
      </c>
      <c r="C252" s="50">
        <f t="shared" si="3"/>
        <v>5342</v>
      </c>
    </row>
    <row r="253" spans="1:3" ht="12.75">
      <c r="A253" s="165">
        <v>4137</v>
      </c>
      <c r="B253" s="169" t="s">
        <v>1249</v>
      </c>
      <c r="C253" s="50">
        <f t="shared" si="3"/>
        <v>4137</v>
      </c>
    </row>
    <row r="254" spans="1:3" ht="12.75">
      <c r="A254" s="168" t="s">
        <v>906</v>
      </c>
      <c r="B254" s="169" t="s">
        <v>894</v>
      </c>
      <c r="C254" s="50" t="str">
        <f t="shared" si="3"/>
        <v>5047</v>
      </c>
    </row>
    <row r="255" spans="1:3" ht="12.75">
      <c r="A255" s="168" t="s">
        <v>1086</v>
      </c>
      <c r="B255" s="169" t="s">
        <v>12</v>
      </c>
      <c r="C255" s="50" t="str">
        <f t="shared" si="3"/>
        <v>3733</v>
      </c>
    </row>
    <row r="256" spans="1:3" ht="12.75">
      <c r="A256" s="168" t="s">
        <v>1087</v>
      </c>
      <c r="B256" s="169" t="s">
        <v>8</v>
      </c>
      <c r="C256" s="50" t="str">
        <f t="shared" si="3"/>
        <v>1307</v>
      </c>
    </row>
    <row r="257" spans="1:3" ht="12.75">
      <c r="A257" s="164">
        <v>5337</v>
      </c>
      <c r="B257" s="169" t="s">
        <v>1304</v>
      </c>
      <c r="C257" s="50">
        <f aca="true" t="shared" si="4" ref="C257:C320">A257</f>
        <v>5337</v>
      </c>
    </row>
    <row r="258" spans="1:3" ht="12.75">
      <c r="A258" s="168" t="s">
        <v>557</v>
      </c>
      <c r="B258" s="169" t="s">
        <v>556</v>
      </c>
      <c r="C258" s="50" t="str">
        <f t="shared" si="4"/>
        <v>1378</v>
      </c>
    </row>
    <row r="259" spans="1:3" ht="12.75">
      <c r="A259" s="168" t="s">
        <v>558</v>
      </c>
      <c r="B259" s="169" t="s">
        <v>868</v>
      </c>
      <c r="C259" s="50" t="str">
        <f t="shared" si="4"/>
        <v>1016</v>
      </c>
    </row>
    <row r="260" spans="1:3" ht="12.75">
      <c r="A260" s="168" t="s">
        <v>559</v>
      </c>
      <c r="B260" s="169" t="s">
        <v>33</v>
      </c>
      <c r="C260" s="50" t="str">
        <f t="shared" si="4"/>
        <v>3176</v>
      </c>
    </row>
    <row r="261" spans="1:3" ht="12.75">
      <c r="A261" s="168" t="s">
        <v>1088</v>
      </c>
      <c r="B261" s="169" t="s">
        <v>1259</v>
      </c>
      <c r="C261" s="50" t="str">
        <f t="shared" si="4"/>
        <v>4385</v>
      </c>
    </row>
    <row r="262" spans="1:3" ht="12.75">
      <c r="A262" s="168" t="s">
        <v>560</v>
      </c>
      <c r="B262" s="169" t="s">
        <v>1089</v>
      </c>
      <c r="C262" s="50" t="str">
        <f t="shared" si="4"/>
        <v>3039</v>
      </c>
    </row>
    <row r="263" spans="1:3" ht="12.75">
      <c r="A263" s="168" t="s">
        <v>562</v>
      </c>
      <c r="B263" s="169" t="s">
        <v>561</v>
      </c>
      <c r="C263" s="50" t="str">
        <f t="shared" si="4"/>
        <v>1773</v>
      </c>
    </row>
    <row r="264" spans="1:3" ht="12.75">
      <c r="A264" s="168" t="s">
        <v>563</v>
      </c>
      <c r="B264" s="169" t="s">
        <v>939</v>
      </c>
      <c r="C264" s="50" t="str">
        <f t="shared" si="4"/>
        <v>1674</v>
      </c>
    </row>
    <row r="265" spans="1:3" ht="12.75">
      <c r="A265" s="168" t="s">
        <v>1090</v>
      </c>
      <c r="B265" s="169" t="s">
        <v>869</v>
      </c>
      <c r="C265" s="50" t="str">
        <f t="shared" si="4"/>
        <v>3388</v>
      </c>
    </row>
    <row r="266" spans="1:3" ht="12.75">
      <c r="A266" s="168" t="s">
        <v>1091</v>
      </c>
      <c r="B266" s="169" t="s">
        <v>246</v>
      </c>
      <c r="C266" s="50" t="str">
        <f t="shared" si="4"/>
        <v>4407</v>
      </c>
    </row>
    <row r="267" spans="1:3" ht="12.75">
      <c r="A267" s="168" t="s">
        <v>1092</v>
      </c>
      <c r="B267" s="169" t="s">
        <v>199</v>
      </c>
      <c r="C267" s="50" t="str">
        <f t="shared" si="4"/>
        <v>4122</v>
      </c>
    </row>
    <row r="268" spans="1:3" ht="12.75">
      <c r="A268" s="168" t="s">
        <v>147</v>
      </c>
      <c r="B268" s="169" t="s">
        <v>132</v>
      </c>
      <c r="C268" s="50" t="str">
        <f t="shared" si="4"/>
        <v>1851</v>
      </c>
    </row>
    <row r="269" spans="1:3" ht="12.75">
      <c r="A269" s="168" t="s">
        <v>1093</v>
      </c>
      <c r="B269" s="169" t="s">
        <v>104</v>
      </c>
      <c r="C269" s="50" t="str">
        <f t="shared" si="4"/>
        <v>1424</v>
      </c>
    </row>
    <row r="270" spans="1:3" ht="12.75">
      <c r="A270" s="168" t="s">
        <v>565</v>
      </c>
      <c r="B270" s="169" t="s">
        <v>564</v>
      </c>
      <c r="C270" s="50" t="str">
        <f t="shared" si="4"/>
        <v>1147</v>
      </c>
    </row>
    <row r="271" spans="1:3" ht="12.75">
      <c r="A271" s="168" t="s">
        <v>566</v>
      </c>
      <c r="B271" s="169" t="s">
        <v>870</v>
      </c>
      <c r="C271" s="50" t="str">
        <f t="shared" si="4"/>
        <v>1056</v>
      </c>
    </row>
    <row r="272" spans="1:3" ht="12.75">
      <c r="A272" s="168" t="s">
        <v>537</v>
      </c>
      <c r="B272" s="169" t="s">
        <v>938</v>
      </c>
      <c r="C272" s="50" t="str">
        <f t="shared" si="4"/>
        <v>1117</v>
      </c>
    </row>
    <row r="273" spans="1:3" ht="12.75">
      <c r="A273" s="168" t="s">
        <v>1094</v>
      </c>
      <c r="B273" s="169" t="s">
        <v>105</v>
      </c>
      <c r="C273" s="50" t="str">
        <f t="shared" si="4"/>
        <v>3270</v>
      </c>
    </row>
    <row r="274" spans="1:3" ht="12.75">
      <c r="A274" s="168" t="s">
        <v>567</v>
      </c>
      <c r="B274" s="169" t="s">
        <v>1260</v>
      </c>
      <c r="C274" s="50" t="str">
        <f t="shared" si="4"/>
        <v>1035</v>
      </c>
    </row>
    <row r="275" spans="1:3" ht="12.75">
      <c r="A275" s="168" t="s">
        <v>1095</v>
      </c>
      <c r="B275" s="169" t="s">
        <v>250</v>
      </c>
      <c r="C275" s="50" t="str">
        <f t="shared" si="4"/>
        <v>4417</v>
      </c>
    </row>
    <row r="276" spans="1:3" ht="12.75">
      <c r="A276" s="168" t="s">
        <v>1096</v>
      </c>
      <c r="B276" s="169" t="s">
        <v>180</v>
      </c>
      <c r="C276" s="50" t="str">
        <f t="shared" si="4"/>
        <v>3204</v>
      </c>
    </row>
    <row r="277" spans="1:3" ht="12.75">
      <c r="A277" s="168" t="s">
        <v>907</v>
      </c>
      <c r="B277" s="169" t="s">
        <v>895</v>
      </c>
      <c r="C277" s="50" t="str">
        <f t="shared" si="4"/>
        <v>5054</v>
      </c>
    </row>
    <row r="278" spans="1:3" ht="12.75">
      <c r="A278" s="168" t="s">
        <v>1097</v>
      </c>
      <c r="B278" s="169" t="s">
        <v>1098</v>
      </c>
      <c r="C278" s="50" t="str">
        <f t="shared" si="4"/>
        <v>1706</v>
      </c>
    </row>
    <row r="279" spans="1:3" ht="12.75">
      <c r="A279" s="168" t="s">
        <v>568</v>
      </c>
      <c r="B279" s="169" t="s">
        <v>1099</v>
      </c>
      <c r="C279" s="50" t="str">
        <f t="shared" si="4"/>
        <v>1777</v>
      </c>
    </row>
    <row r="280" spans="1:3" ht="12.75">
      <c r="A280" s="168" t="s">
        <v>570</v>
      </c>
      <c r="B280" s="169" t="s">
        <v>569</v>
      </c>
      <c r="C280" s="50" t="str">
        <f t="shared" si="4"/>
        <v>1106</v>
      </c>
    </row>
    <row r="281" spans="1:3" ht="12.75">
      <c r="A281" s="168" t="s">
        <v>572</v>
      </c>
      <c r="B281" s="169" t="s">
        <v>571</v>
      </c>
      <c r="C281" s="50" t="str">
        <f t="shared" si="4"/>
        <v>1527</v>
      </c>
    </row>
    <row r="282" spans="1:3" ht="12.75">
      <c r="A282" s="168" t="s">
        <v>574</v>
      </c>
      <c r="B282" s="169" t="s">
        <v>573</v>
      </c>
      <c r="C282" s="50" t="str">
        <f t="shared" si="4"/>
        <v>3432</v>
      </c>
    </row>
    <row r="283" spans="1:3" ht="12.75">
      <c r="A283" s="168" t="s">
        <v>1100</v>
      </c>
      <c r="B283" s="169" t="s">
        <v>1101</v>
      </c>
      <c r="C283" s="50" t="str">
        <f t="shared" si="4"/>
        <v>5070</v>
      </c>
    </row>
    <row r="284" spans="1:3" ht="12.75">
      <c r="A284" s="168" t="s">
        <v>576</v>
      </c>
      <c r="B284" s="169" t="s">
        <v>575</v>
      </c>
      <c r="C284" s="50" t="str">
        <f t="shared" si="4"/>
        <v>1172</v>
      </c>
    </row>
    <row r="285" spans="1:3" ht="12.75">
      <c r="A285" s="168" t="s">
        <v>1102</v>
      </c>
      <c r="B285" s="169" t="s">
        <v>1261</v>
      </c>
      <c r="C285" s="50" t="str">
        <f t="shared" si="4"/>
        <v>3691</v>
      </c>
    </row>
    <row r="286" spans="1:3" ht="12.75">
      <c r="A286" s="168" t="s">
        <v>577</v>
      </c>
      <c r="B286" s="169" t="s">
        <v>254</v>
      </c>
      <c r="C286" s="50" t="str">
        <f t="shared" si="4"/>
        <v>1362</v>
      </c>
    </row>
    <row r="287" spans="1:3" ht="12.75">
      <c r="A287" s="168" t="s">
        <v>833</v>
      </c>
      <c r="B287" s="169" t="s">
        <v>821</v>
      </c>
      <c r="C287" s="50" t="str">
        <f t="shared" si="4"/>
        <v>5003</v>
      </c>
    </row>
    <row r="288" spans="1:3" ht="12.75">
      <c r="A288" s="168" t="s">
        <v>1103</v>
      </c>
      <c r="B288" s="169" t="s">
        <v>1104</v>
      </c>
      <c r="C288" s="50" t="str">
        <f t="shared" si="4"/>
        <v>1070</v>
      </c>
    </row>
    <row r="289" spans="1:3" ht="12.75">
      <c r="A289" s="168" t="s">
        <v>1105</v>
      </c>
      <c r="B289" s="169" t="s">
        <v>164</v>
      </c>
      <c r="C289" s="50" t="str">
        <f t="shared" si="4"/>
        <v>4177</v>
      </c>
    </row>
    <row r="290" spans="1:3" ht="12.75">
      <c r="A290" s="168" t="s">
        <v>579</v>
      </c>
      <c r="B290" s="169" t="s">
        <v>578</v>
      </c>
      <c r="C290" s="50" t="str">
        <f t="shared" si="4"/>
        <v>1051</v>
      </c>
    </row>
    <row r="291" spans="1:3" ht="12.75">
      <c r="A291" s="168" t="s">
        <v>1106</v>
      </c>
      <c r="B291" s="169" t="s">
        <v>1107</v>
      </c>
      <c r="C291" s="50" t="str">
        <f t="shared" si="4"/>
        <v>1727</v>
      </c>
    </row>
    <row r="292" spans="1:3" ht="12.75">
      <c r="A292" s="164">
        <v>5343</v>
      </c>
      <c r="B292" s="169" t="s">
        <v>1305</v>
      </c>
      <c r="C292" s="50">
        <f t="shared" si="4"/>
        <v>5343</v>
      </c>
    </row>
    <row r="293" spans="1:3" ht="12.75">
      <c r="A293" s="168" t="s">
        <v>580</v>
      </c>
      <c r="B293" s="169" t="s">
        <v>1262</v>
      </c>
      <c r="C293" s="50" t="str">
        <f t="shared" si="4"/>
        <v>1459</v>
      </c>
    </row>
    <row r="294" spans="1:3" ht="12.75">
      <c r="A294" s="168" t="s">
        <v>148</v>
      </c>
      <c r="B294" s="169" t="s">
        <v>133</v>
      </c>
      <c r="C294" s="50" t="str">
        <f t="shared" si="4"/>
        <v>1852</v>
      </c>
    </row>
    <row r="295" spans="1:3" ht="12.75">
      <c r="A295" s="168" t="s">
        <v>1108</v>
      </c>
      <c r="B295" s="169" t="s">
        <v>106</v>
      </c>
      <c r="C295" s="50" t="str">
        <f t="shared" si="4"/>
        <v>3979</v>
      </c>
    </row>
    <row r="296" spans="1:3" ht="12.75">
      <c r="A296" s="168" t="s">
        <v>581</v>
      </c>
      <c r="B296" s="169" t="s">
        <v>1109</v>
      </c>
      <c r="C296" s="50" t="str">
        <f t="shared" si="4"/>
        <v>1122</v>
      </c>
    </row>
    <row r="297" spans="1:3" ht="12.75">
      <c r="A297" s="168" t="s">
        <v>1110</v>
      </c>
      <c r="B297" s="169" t="s">
        <v>927</v>
      </c>
      <c r="C297" s="50" t="str">
        <f t="shared" si="4"/>
        <v>5030</v>
      </c>
    </row>
    <row r="298" spans="1:3" ht="12.75">
      <c r="A298" s="166">
        <v>5119</v>
      </c>
      <c r="B298" s="169" t="s">
        <v>1306</v>
      </c>
      <c r="C298" s="50">
        <f t="shared" si="4"/>
        <v>5119</v>
      </c>
    </row>
    <row r="299" spans="1:3" ht="12.75">
      <c r="A299" s="168" t="s">
        <v>582</v>
      </c>
      <c r="B299" s="169" t="s">
        <v>871</v>
      </c>
      <c r="C299" s="50" t="str">
        <f t="shared" si="4"/>
        <v>1062</v>
      </c>
    </row>
    <row r="300" spans="1:3" ht="12.75">
      <c r="A300" s="168" t="s">
        <v>1111</v>
      </c>
      <c r="B300" s="169" t="s">
        <v>244</v>
      </c>
      <c r="C300" s="50" t="str">
        <f t="shared" si="4"/>
        <v>4315</v>
      </c>
    </row>
    <row r="301" spans="1:3" ht="12.75">
      <c r="A301" s="168" t="s">
        <v>1112</v>
      </c>
      <c r="B301" s="169" t="s">
        <v>36</v>
      </c>
      <c r="C301" s="50" t="str">
        <f t="shared" si="4"/>
        <v>1308</v>
      </c>
    </row>
    <row r="302" spans="1:3" ht="12.75">
      <c r="A302" s="168" t="s">
        <v>1113</v>
      </c>
      <c r="B302" s="169" t="s">
        <v>929</v>
      </c>
      <c r="C302" s="50" t="str">
        <f t="shared" si="4"/>
        <v>5034</v>
      </c>
    </row>
    <row r="303" spans="1:3" ht="12.75">
      <c r="A303" s="168" t="s">
        <v>1114</v>
      </c>
      <c r="B303" s="169" t="s">
        <v>805</v>
      </c>
      <c r="C303" s="50" t="str">
        <f t="shared" si="4"/>
        <v>1241</v>
      </c>
    </row>
    <row r="304" spans="1:3" ht="12.75">
      <c r="A304" s="168" t="s">
        <v>1115</v>
      </c>
      <c r="B304" s="169" t="s">
        <v>1263</v>
      </c>
      <c r="C304" s="50" t="str">
        <f t="shared" si="4"/>
        <v>3873</v>
      </c>
    </row>
    <row r="305" spans="1:3" ht="12.75">
      <c r="A305" s="168" t="s">
        <v>1116</v>
      </c>
      <c r="B305" s="169" t="s">
        <v>249</v>
      </c>
      <c r="C305" s="50" t="str">
        <f t="shared" si="4"/>
        <v>4415</v>
      </c>
    </row>
    <row r="306" spans="1:3" ht="12.75">
      <c r="A306" s="168" t="s">
        <v>1117</v>
      </c>
      <c r="B306" s="169" t="s">
        <v>1264</v>
      </c>
      <c r="C306" s="50" t="str">
        <f t="shared" si="4"/>
        <v>1204</v>
      </c>
    </row>
    <row r="307" spans="1:3" ht="12.75">
      <c r="A307" s="168" t="s">
        <v>1118</v>
      </c>
      <c r="B307" s="169" t="s">
        <v>872</v>
      </c>
      <c r="C307" s="50" t="str">
        <f t="shared" si="4"/>
        <v>1637</v>
      </c>
    </row>
    <row r="308" spans="1:3" ht="12.75">
      <c r="A308" s="168" t="s">
        <v>1119</v>
      </c>
      <c r="B308" s="169" t="s">
        <v>922</v>
      </c>
      <c r="C308" s="50" t="str">
        <f t="shared" si="4"/>
        <v>5025</v>
      </c>
    </row>
    <row r="309" spans="1:3" ht="12.75">
      <c r="A309" s="168" t="s">
        <v>1120</v>
      </c>
      <c r="B309" s="169" t="s">
        <v>860</v>
      </c>
      <c r="C309" s="50" t="str">
        <f t="shared" si="4"/>
        <v>3151</v>
      </c>
    </row>
    <row r="310" spans="1:3" ht="12.75">
      <c r="A310" s="168" t="s">
        <v>1121</v>
      </c>
      <c r="B310" s="169" t="s">
        <v>1336</v>
      </c>
      <c r="C310" s="50" t="str">
        <f t="shared" si="4"/>
        <v>4448</v>
      </c>
    </row>
    <row r="311" spans="1:3" ht="12.75">
      <c r="A311" s="168" t="s">
        <v>1122</v>
      </c>
      <c r="B311" s="169" t="s">
        <v>242</v>
      </c>
      <c r="C311" s="50" t="str">
        <f t="shared" si="4"/>
        <v>4328</v>
      </c>
    </row>
    <row r="312" spans="1:3" ht="12.75">
      <c r="A312" s="168" t="s">
        <v>584</v>
      </c>
      <c r="B312" s="169" t="s">
        <v>583</v>
      </c>
      <c r="C312" s="50" t="str">
        <f t="shared" si="4"/>
        <v>1726</v>
      </c>
    </row>
    <row r="313" spans="1:3" ht="12.75">
      <c r="A313" s="168" t="s">
        <v>1123</v>
      </c>
      <c r="B313" s="169" t="s">
        <v>201</v>
      </c>
      <c r="C313" s="50" t="str">
        <f t="shared" si="4"/>
        <v>3314</v>
      </c>
    </row>
    <row r="314" spans="1:3" ht="12.75">
      <c r="A314" s="166">
        <v>5120</v>
      </c>
      <c r="B314" s="169" t="s">
        <v>1307</v>
      </c>
      <c r="C314" s="50">
        <f t="shared" si="4"/>
        <v>5120</v>
      </c>
    </row>
    <row r="315" spans="1:3" ht="12.75">
      <c r="A315" s="168">
        <v>1364</v>
      </c>
      <c r="B315" s="169" t="s">
        <v>1248</v>
      </c>
      <c r="C315" s="50">
        <f t="shared" si="4"/>
        <v>1364</v>
      </c>
    </row>
    <row r="316" spans="1:3" ht="12.75">
      <c r="A316" s="168" t="s">
        <v>586</v>
      </c>
      <c r="B316" s="169" t="s">
        <v>585</v>
      </c>
      <c r="C316" s="50" t="str">
        <f t="shared" si="4"/>
        <v>1738</v>
      </c>
    </row>
    <row r="317" spans="1:3" ht="12.75">
      <c r="A317" s="168" t="s">
        <v>588</v>
      </c>
      <c r="B317" s="169" t="s">
        <v>587</v>
      </c>
      <c r="C317" s="50" t="str">
        <f t="shared" si="4"/>
        <v>1221</v>
      </c>
    </row>
    <row r="318" spans="1:3" ht="12.75">
      <c r="A318" s="168" t="s">
        <v>149</v>
      </c>
      <c r="B318" s="169" t="s">
        <v>134</v>
      </c>
      <c r="C318" s="50" t="str">
        <f t="shared" si="4"/>
        <v>1853</v>
      </c>
    </row>
    <row r="319" spans="1:3" ht="12.75">
      <c r="A319" s="168" t="s">
        <v>1124</v>
      </c>
      <c r="B319" s="169" t="s">
        <v>257</v>
      </c>
      <c r="C319" s="50" t="str">
        <f t="shared" si="4"/>
        <v>4449</v>
      </c>
    </row>
    <row r="320" spans="1:3" ht="12.75">
      <c r="A320" s="168" t="s">
        <v>1125</v>
      </c>
      <c r="B320" s="169" t="s">
        <v>1337</v>
      </c>
      <c r="C320" s="50" t="str">
        <f t="shared" si="4"/>
        <v>4467</v>
      </c>
    </row>
    <row r="321" spans="1:3" ht="12.75">
      <c r="A321" s="168" t="s">
        <v>1126</v>
      </c>
      <c r="B321" s="171" t="s">
        <v>107</v>
      </c>
      <c r="C321" s="50" t="str">
        <f aca="true" t="shared" si="5" ref="C321:C382">A321</f>
        <v>3221</v>
      </c>
    </row>
    <row r="322" spans="1:3" ht="12.75">
      <c r="A322" s="168" t="s">
        <v>590</v>
      </c>
      <c r="B322" s="169" t="s">
        <v>589</v>
      </c>
      <c r="C322" s="50" t="str">
        <f t="shared" si="5"/>
        <v>1112</v>
      </c>
    </row>
    <row r="323" spans="1:3" ht="12.75">
      <c r="A323" s="168" t="s">
        <v>592</v>
      </c>
      <c r="B323" s="169" t="s">
        <v>591</v>
      </c>
      <c r="C323" s="50" t="str">
        <f t="shared" si="5"/>
        <v>3390</v>
      </c>
    </row>
    <row r="324" spans="1:3" ht="12.75">
      <c r="A324" s="168" t="s">
        <v>594</v>
      </c>
      <c r="B324" s="169" t="s">
        <v>593</v>
      </c>
      <c r="C324" s="50" t="str">
        <f t="shared" si="5"/>
        <v>3606</v>
      </c>
    </row>
    <row r="325" spans="1:3" ht="12.75">
      <c r="A325" s="168" t="s">
        <v>595</v>
      </c>
      <c r="B325" s="169" t="s">
        <v>35</v>
      </c>
      <c r="C325" s="50" t="str">
        <f t="shared" si="5"/>
        <v>1182</v>
      </c>
    </row>
    <row r="326" spans="1:3" ht="12.75">
      <c r="A326" s="168" t="s">
        <v>1127</v>
      </c>
      <c r="B326" s="169" t="s">
        <v>108</v>
      </c>
      <c r="C326" s="50" t="str">
        <f t="shared" si="5"/>
        <v>3898</v>
      </c>
    </row>
    <row r="327" spans="1:3" ht="12.75">
      <c r="A327" s="168" t="s">
        <v>596</v>
      </c>
      <c r="B327" s="169" t="s">
        <v>1128</v>
      </c>
      <c r="C327" s="50" t="str">
        <f t="shared" si="5"/>
        <v>1707</v>
      </c>
    </row>
    <row r="328" spans="1:3" ht="12.75">
      <c r="A328" s="168" t="s">
        <v>1129</v>
      </c>
      <c r="B328" s="169" t="s">
        <v>1265</v>
      </c>
      <c r="C328" s="50" t="str">
        <f t="shared" si="5"/>
        <v>4256</v>
      </c>
    </row>
    <row r="329" spans="1:3" ht="12.75">
      <c r="A329" s="168" t="s">
        <v>610</v>
      </c>
      <c r="B329" s="169" t="s">
        <v>1266</v>
      </c>
      <c r="C329" s="50" t="str">
        <f t="shared" si="5"/>
        <v>3263</v>
      </c>
    </row>
    <row r="330" spans="1:3" ht="12.75">
      <c r="A330" s="164">
        <v>5338</v>
      </c>
      <c r="B330" s="169" t="s">
        <v>1308</v>
      </c>
      <c r="C330" s="50">
        <f t="shared" si="5"/>
        <v>5338</v>
      </c>
    </row>
    <row r="331" spans="1:3" ht="12.75">
      <c r="A331" s="168" t="s">
        <v>598</v>
      </c>
      <c r="B331" s="169" t="s">
        <v>597</v>
      </c>
      <c r="C331" s="50" t="str">
        <f t="shared" si="5"/>
        <v>3107</v>
      </c>
    </row>
    <row r="332" spans="1:3" ht="12.75">
      <c r="A332" s="168" t="s">
        <v>1130</v>
      </c>
      <c r="B332" s="169" t="s">
        <v>224</v>
      </c>
      <c r="C332" s="50" t="str">
        <f t="shared" si="5"/>
        <v>4325</v>
      </c>
    </row>
    <row r="333" spans="1:3" ht="15">
      <c r="A333" s="160">
        <v>1598</v>
      </c>
      <c r="B333" s="169" t="s">
        <v>1277</v>
      </c>
      <c r="C333" s="50">
        <f t="shared" si="5"/>
        <v>1598</v>
      </c>
    </row>
    <row r="334" spans="1:3" ht="12.75">
      <c r="A334" s="165">
        <v>1598</v>
      </c>
      <c r="B334" s="169" t="s">
        <v>1277</v>
      </c>
      <c r="C334" s="50">
        <f t="shared" si="5"/>
        <v>1598</v>
      </c>
    </row>
    <row r="335" spans="1:3" ht="12.75">
      <c r="A335" s="168" t="s">
        <v>600</v>
      </c>
      <c r="B335" s="169" t="s">
        <v>599</v>
      </c>
      <c r="C335" s="50" t="str">
        <f t="shared" si="5"/>
        <v>1835</v>
      </c>
    </row>
    <row r="336" spans="1:3" ht="12.75">
      <c r="A336" s="168" t="s">
        <v>601</v>
      </c>
      <c r="B336" s="169" t="s">
        <v>1267</v>
      </c>
      <c r="C336" s="50" t="str">
        <f t="shared" si="5"/>
        <v>1232</v>
      </c>
    </row>
    <row r="337" spans="1:3" ht="12.75">
      <c r="A337" s="168" t="s">
        <v>603</v>
      </c>
      <c r="B337" s="169" t="s">
        <v>602</v>
      </c>
      <c r="C337" s="50" t="str">
        <f t="shared" si="5"/>
        <v>3428</v>
      </c>
    </row>
    <row r="338" spans="1:3" ht="12.75">
      <c r="A338" s="168" t="s">
        <v>605</v>
      </c>
      <c r="B338" s="169" t="s">
        <v>604</v>
      </c>
      <c r="C338" s="50" t="str">
        <f t="shared" si="5"/>
        <v>1386</v>
      </c>
    </row>
    <row r="339" spans="1:3" ht="12.75">
      <c r="A339" s="168" t="s">
        <v>1131</v>
      </c>
      <c r="B339" s="169" t="s">
        <v>109</v>
      </c>
      <c r="C339" s="50" t="str">
        <f t="shared" si="5"/>
        <v>4057</v>
      </c>
    </row>
    <row r="340" spans="1:3" ht="12.75">
      <c r="A340" s="168" t="s">
        <v>1132</v>
      </c>
      <c r="B340" s="169" t="s">
        <v>923</v>
      </c>
      <c r="C340" s="50" t="str">
        <f t="shared" si="5"/>
        <v>5026</v>
      </c>
    </row>
    <row r="341" spans="1:3" ht="12.75">
      <c r="A341" s="165">
        <v>4381</v>
      </c>
      <c r="B341" s="169" t="s">
        <v>1278</v>
      </c>
      <c r="C341" s="50">
        <f t="shared" si="5"/>
        <v>4381</v>
      </c>
    </row>
    <row r="342" spans="1:3" ht="12.75">
      <c r="A342" s="168" t="s">
        <v>1133</v>
      </c>
      <c r="B342" s="169" t="s">
        <v>1134</v>
      </c>
      <c r="C342" s="50" t="str">
        <f t="shared" si="5"/>
        <v>4036</v>
      </c>
    </row>
    <row r="343" spans="1:3" ht="12.75">
      <c r="A343" s="168" t="s">
        <v>1135</v>
      </c>
      <c r="B343" s="169" t="s">
        <v>38</v>
      </c>
      <c r="C343" s="50" t="str">
        <f t="shared" si="5"/>
        <v>3309</v>
      </c>
    </row>
    <row r="344" spans="1:3" ht="12.75">
      <c r="A344" s="168" t="s">
        <v>607</v>
      </c>
      <c r="B344" s="169" t="s">
        <v>606</v>
      </c>
      <c r="C344" s="50" t="str">
        <f t="shared" si="5"/>
        <v>1690</v>
      </c>
    </row>
    <row r="345" spans="1:3" ht="12.75">
      <c r="A345" s="168" t="s">
        <v>609</v>
      </c>
      <c r="B345" s="169" t="s">
        <v>608</v>
      </c>
      <c r="C345" s="50" t="str">
        <f t="shared" si="5"/>
        <v>1365</v>
      </c>
    </row>
    <row r="346" spans="1:3" ht="12.75">
      <c r="A346" s="175" t="s">
        <v>1358</v>
      </c>
      <c r="B346" s="173" t="s">
        <v>1353</v>
      </c>
      <c r="C346" s="50" t="str">
        <f t="shared" si="5"/>
        <v>5347</v>
      </c>
    </row>
    <row r="347" spans="1:3" ht="12.75">
      <c r="A347" s="168" t="s">
        <v>908</v>
      </c>
      <c r="B347" s="169" t="s">
        <v>896</v>
      </c>
      <c r="C347" s="50" t="str">
        <f t="shared" si="5"/>
        <v>5044</v>
      </c>
    </row>
    <row r="348" spans="1:3" ht="12.75">
      <c r="A348" s="168" t="s">
        <v>1136</v>
      </c>
      <c r="B348" s="169" t="s">
        <v>1268</v>
      </c>
      <c r="C348" s="50" t="str">
        <f t="shared" si="5"/>
        <v>4351</v>
      </c>
    </row>
    <row r="349" spans="1:3" ht="12.75">
      <c r="A349" s="168" t="s">
        <v>1137</v>
      </c>
      <c r="B349" s="169" t="s">
        <v>181</v>
      </c>
      <c r="C349" s="50" t="str">
        <f t="shared" si="5"/>
        <v>3052</v>
      </c>
    </row>
    <row r="350" spans="1:3" ht="12.75">
      <c r="A350" s="166">
        <v>5121</v>
      </c>
      <c r="B350" s="169" t="s">
        <v>1309</v>
      </c>
      <c r="C350" s="50">
        <f t="shared" si="5"/>
        <v>5121</v>
      </c>
    </row>
    <row r="351" spans="1:3" ht="12.75">
      <c r="A351" s="168" t="s">
        <v>612</v>
      </c>
      <c r="B351" s="169" t="s">
        <v>611</v>
      </c>
      <c r="C351" s="50" t="str">
        <f t="shared" si="5"/>
        <v>1014</v>
      </c>
    </row>
    <row r="352" spans="1:3" ht="12.75">
      <c r="A352" s="168" t="s">
        <v>613</v>
      </c>
      <c r="B352" s="169" t="s">
        <v>1138</v>
      </c>
      <c r="C352" s="50" t="str">
        <f t="shared" si="5"/>
        <v>1164</v>
      </c>
    </row>
    <row r="353" spans="1:3" ht="12.75">
      <c r="A353" s="168" t="s">
        <v>1139</v>
      </c>
      <c r="B353" s="169" t="s">
        <v>248</v>
      </c>
      <c r="C353" s="50" t="str">
        <f t="shared" si="5"/>
        <v>4414</v>
      </c>
    </row>
    <row r="354" spans="1:3" ht="12.75">
      <c r="A354" s="168" t="s">
        <v>615</v>
      </c>
      <c r="B354" s="169" t="s">
        <v>614</v>
      </c>
      <c r="C354" s="50" t="str">
        <f t="shared" si="5"/>
        <v>1042</v>
      </c>
    </row>
    <row r="355" spans="1:3" ht="12.75">
      <c r="A355" s="168" t="s">
        <v>1140</v>
      </c>
      <c r="B355" s="169" t="s">
        <v>174</v>
      </c>
      <c r="C355" s="50" t="str">
        <f t="shared" si="5"/>
        <v>4001</v>
      </c>
    </row>
    <row r="356" spans="1:3" ht="12.75">
      <c r="A356" s="168" t="s">
        <v>617</v>
      </c>
      <c r="B356" s="169" t="s">
        <v>616</v>
      </c>
      <c r="C356" s="50" t="str">
        <f t="shared" si="5"/>
        <v>1098</v>
      </c>
    </row>
    <row r="357" spans="1:3" ht="12.75">
      <c r="A357" s="168" t="s">
        <v>619</v>
      </c>
      <c r="B357" s="169" t="s">
        <v>618</v>
      </c>
      <c r="C357" s="50" t="str">
        <f t="shared" si="5"/>
        <v>1490</v>
      </c>
    </row>
    <row r="358" spans="1:3" ht="12.75">
      <c r="A358" s="168" t="s">
        <v>620</v>
      </c>
      <c r="B358" s="169" t="s">
        <v>1141</v>
      </c>
      <c r="C358" s="50" t="str">
        <f t="shared" si="5"/>
        <v>3361</v>
      </c>
    </row>
    <row r="359" spans="1:3" ht="12.75">
      <c r="A359" s="168" t="s">
        <v>1142</v>
      </c>
      <c r="B359" s="169" t="s">
        <v>1143</v>
      </c>
      <c r="C359" s="50" t="str">
        <f t="shared" si="5"/>
        <v>1597</v>
      </c>
    </row>
    <row r="360" spans="1:3" ht="12.75">
      <c r="A360" s="168" t="s">
        <v>621</v>
      </c>
      <c r="B360" s="169" t="s">
        <v>1144</v>
      </c>
      <c r="C360" s="50" t="str">
        <f t="shared" si="5"/>
        <v>1196</v>
      </c>
    </row>
    <row r="361" spans="1:3" ht="12.75">
      <c r="A361" s="168" t="s">
        <v>622</v>
      </c>
      <c r="B361" s="176" t="s">
        <v>1367</v>
      </c>
      <c r="C361" s="50" t="str">
        <f t="shared" si="5"/>
        <v>3267</v>
      </c>
    </row>
    <row r="362" spans="1:3" ht="12.75">
      <c r="A362" s="168" t="s">
        <v>624</v>
      </c>
      <c r="B362" s="169" t="s">
        <v>623</v>
      </c>
      <c r="C362" s="50" t="str">
        <f t="shared" si="5"/>
        <v>3536</v>
      </c>
    </row>
    <row r="363" spans="1:3" ht="12.75">
      <c r="A363" s="168" t="s">
        <v>626</v>
      </c>
      <c r="B363" s="169" t="s">
        <v>625</v>
      </c>
      <c r="C363" s="50" t="str">
        <f t="shared" si="5"/>
        <v>1193</v>
      </c>
    </row>
    <row r="364" spans="1:3" ht="12.75">
      <c r="A364" s="168" t="s">
        <v>1145</v>
      </c>
      <c r="B364" s="169" t="s">
        <v>110</v>
      </c>
      <c r="C364" s="50" t="str">
        <f t="shared" si="5"/>
        <v>4084</v>
      </c>
    </row>
    <row r="365" spans="1:3" ht="12.75">
      <c r="A365" s="168" t="s">
        <v>1146</v>
      </c>
      <c r="B365" s="169" t="s">
        <v>234</v>
      </c>
      <c r="C365" s="50" t="str">
        <f t="shared" si="5"/>
        <v>4366</v>
      </c>
    </row>
    <row r="366" spans="1:3" ht="12.75">
      <c r="A366" s="168" t="s">
        <v>150</v>
      </c>
      <c r="B366" s="169" t="s">
        <v>135</v>
      </c>
      <c r="C366" s="50" t="str">
        <f t="shared" si="5"/>
        <v>1854</v>
      </c>
    </row>
    <row r="367" spans="1:3" ht="12.75">
      <c r="A367" s="168" t="s">
        <v>628</v>
      </c>
      <c r="B367" s="169" t="s">
        <v>627</v>
      </c>
      <c r="C367" s="50" t="str">
        <f t="shared" si="5"/>
        <v>1603</v>
      </c>
    </row>
    <row r="368" spans="1:3" ht="12.75">
      <c r="A368" s="146">
        <v>5092</v>
      </c>
      <c r="B368" s="86" t="s">
        <v>1348</v>
      </c>
      <c r="C368" s="50">
        <f t="shared" si="5"/>
        <v>5092</v>
      </c>
    </row>
    <row r="369" spans="1:3" ht="12.75">
      <c r="A369" s="172" t="s">
        <v>1350</v>
      </c>
      <c r="B369" s="171" t="s">
        <v>1349</v>
      </c>
      <c r="C369" s="50" t="str">
        <f t="shared" si="5"/>
        <v>1513</v>
      </c>
    </row>
    <row r="370" spans="1:3" ht="12.75">
      <c r="A370" s="168" t="s">
        <v>1147</v>
      </c>
      <c r="B370" s="169" t="s">
        <v>4</v>
      </c>
      <c r="C370" s="50" t="str">
        <f t="shared" si="5"/>
        <v>1294</v>
      </c>
    </row>
    <row r="371" spans="1:3" ht="12.75">
      <c r="A371" s="168" t="s">
        <v>1148</v>
      </c>
      <c r="B371" s="169" t="s">
        <v>111</v>
      </c>
      <c r="C371" s="50" t="str">
        <f t="shared" si="5"/>
        <v>3857</v>
      </c>
    </row>
    <row r="372" spans="1:3" ht="12.75">
      <c r="A372" s="168" t="s">
        <v>909</v>
      </c>
      <c r="B372" s="169" t="s">
        <v>897</v>
      </c>
      <c r="C372" s="50" t="str">
        <f t="shared" si="5"/>
        <v>5048</v>
      </c>
    </row>
    <row r="373" spans="1:3" ht="12.75">
      <c r="A373" s="168" t="s">
        <v>629</v>
      </c>
      <c r="B373" s="169" t="s">
        <v>1338</v>
      </c>
      <c r="C373" s="50" t="str">
        <f t="shared" si="5"/>
        <v>3378</v>
      </c>
    </row>
    <row r="374" spans="1:3" ht="12.75">
      <c r="A374" s="149">
        <v>1444</v>
      </c>
      <c r="B374" s="176" t="s">
        <v>1368</v>
      </c>
      <c r="C374" s="50">
        <f t="shared" si="5"/>
        <v>1444</v>
      </c>
    </row>
    <row r="375" spans="1:3" ht="12.75">
      <c r="A375" s="168" t="s">
        <v>834</v>
      </c>
      <c r="B375" s="169" t="s">
        <v>822</v>
      </c>
      <c r="C375" s="50" t="str">
        <f t="shared" si="5"/>
        <v>5005</v>
      </c>
    </row>
    <row r="376" spans="1:3" ht="12.75">
      <c r="A376" s="168" t="s">
        <v>631</v>
      </c>
      <c r="B376" s="169" t="s">
        <v>630</v>
      </c>
      <c r="C376" s="50" t="str">
        <f t="shared" si="5"/>
        <v>1060</v>
      </c>
    </row>
    <row r="377" spans="1:3" ht="12.75">
      <c r="A377" s="168" t="s">
        <v>151</v>
      </c>
      <c r="B377" s="169" t="s">
        <v>136</v>
      </c>
      <c r="C377" s="50" t="str">
        <f t="shared" si="5"/>
        <v>1855</v>
      </c>
    </row>
    <row r="378" spans="1:3" ht="12.75">
      <c r="A378" s="166">
        <v>5122</v>
      </c>
      <c r="B378" s="169" t="s">
        <v>1310</v>
      </c>
      <c r="C378" s="50">
        <f t="shared" si="5"/>
        <v>5122</v>
      </c>
    </row>
    <row r="379" spans="1:3" ht="12.75">
      <c r="A379" s="168" t="s">
        <v>632</v>
      </c>
      <c r="B379" s="169" t="s">
        <v>873</v>
      </c>
      <c r="C379" s="50" t="str">
        <f t="shared" si="5"/>
        <v>1346</v>
      </c>
    </row>
    <row r="380" spans="1:3" ht="12.75">
      <c r="A380" s="168" t="s">
        <v>1149</v>
      </c>
      <c r="B380" s="169" t="s">
        <v>112</v>
      </c>
      <c r="C380" s="50" t="str">
        <f t="shared" si="5"/>
        <v>3934</v>
      </c>
    </row>
    <row r="381" spans="1:3" ht="12.75">
      <c r="A381" s="164">
        <v>5344</v>
      </c>
      <c r="B381" s="169" t="s">
        <v>1311</v>
      </c>
      <c r="C381" s="50">
        <f t="shared" si="5"/>
        <v>5344</v>
      </c>
    </row>
    <row r="382" spans="1:3" ht="12.75">
      <c r="A382" s="168" t="s">
        <v>633</v>
      </c>
      <c r="B382" s="169" t="s">
        <v>1339</v>
      </c>
      <c r="C382" s="50" t="str">
        <f t="shared" si="5"/>
        <v>1633</v>
      </c>
    </row>
    <row r="383" spans="1:3" ht="12.75">
      <c r="A383" s="166">
        <v>5123</v>
      </c>
      <c r="B383" s="169" t="s">
        <v>1312</v>
      </c>
      <c r="C383" s="50">
        <f aca="true" t="shared" si="6" ref="C383:C445">A383</f>
        <v>5123</v>
      </c>
    </row>
    <row r="384" spans="1:3" ht="12.75">
      <c r="A384" s="168" t="s">
        <v>1150</v>
      </c>
      <c r="B384" s="169" t="s">
        <v>1273</v>
      </c>
      <c r="C384" s="50" t="str">
        <f t="shared" si="6"/>
        <v>3676</v>
      </c>
    </row>
    <row r="385" spans="1:3" ht="12.75">
      <c r="A385" s="168" t="s">
        <v>910</v>
      </c>
      <c r="B385" s="169" t="s">
        <v>898</v>
      </c>
      <c r="C385" s="50" t="str">
        <f t="shared" si="6"/>
        <v>5051</v>
      </c>
    </row>
    <row r="386" spans="1:3" ht="12.75">
      <c r="A386" s="168" t="s">
        <v>635</v>
      </c>
      <c r="B386" s="169" t="s">
        <v>634</v>
      </c>
      <c r="C386" s="50" t="str">
        <f t="shared" si="6"/>
        <v>1351</v>
      </c>
    </row>
    <row r="387" spans="1:3" ht="12.75">
      <c r="A387" s="168" t="s">
        <v>636</v>
      </c>
      <c r="B387" s="169" t="s">
        <v>37</v>
      </c>
      <c r="C387" s="50" t="str">
        <f t="shared" si="6"/>
        <v>3180</v>
      </c>
    </row>
    <row r="388" spans="1:3" ht="12.75">
      <c r="A388" s="166">
        <v>5124</v>
      </c>
      <c r="B388" s="169" t="s">
        <v>1313</v>
      </c>
      <c r="C388" s="50">
        <f t="shared" si="6"/>
        <v>5124</v>
      </c>
    </row>
    <row r="389" spans="1:3" ht="12.75">
      <c r="A389" s="168" t="s">
        <v>1151</v>
      </c>
      <c r="B389" s="169" t="s">
        <v>1375</v>
      </c>
      <c r="C389" s="50" t="str">
        <f t="shared" si="6"/>
        <v>3519</v>
      </c>
    </row>
    <row r="390" spans="1:3" ht="12.75">
      <c r="A390" s="175" t="s">
        <v>1359</v>
      </c>
      <c r="B390" s="173" t="s">
        <v>1354</v>
      </c>
      <c r="C390" s="50" t="str">
        <f t="shared" si="6"/>
        <v>5349</v>
      </c>
    </row>
    <row r="391" spans="1:3" ht="12.75">
      <c r="A391" s="168" t="s">
        <v>637</v>
      </c>
      <c r="B391" s="169" t="s">
        <v>874</v>
      </c>
      <c r="C391" s="50" t="str">
        <f t="shared" si="6"/>
        <v>1715</v>
      </c>
    </row>
    <row r="392" spans="1:3" ht="12.75">
      <c r="A392" s="168" t="s">
        <v>1152</v>
      </c>
      <c r="B392" s="169" t="s">
        <v>1340</v>
      </c>
      <c r="C392" s="50" t="str">
        <f t="shared" si="6"/>
        <v>3620</v>
      </c>
    </row>
    <row r="393" spans="1:3" ht="12.75">
      <c r="A393" s="168" t="s">
        <v>1153</v>
      </c>
      <c r="B393" s="169" t="s">
        <v>230</v>
      </c>
      <c r="C393" s="50" t="str">
        <f t="shared" si="6"/>
        <v>4272</v>
      </c>
    </row>
    <row r="394" spans="1:3" ht="12.75">
      <c r="A394" s="168" t="s">
        <v>1154</v>
      </c>
      <c r="B394" s="169" t="s">
        <v>14</v>
      </c>
      <c r="C394" s="50" t="str">
        <f t="shared" si="6"/>
        <v>1107</v>
      </c>
    </row>
    <row r="395" spans="1:3" ht="12.75">
      <c r="A395" s="168" t="s">
        <v>911</v>
      </c>
      <c r="B395" s="169" t="s">
        <v>899</v>
      </c>
      <c r="C395" s="50" t="str">
        <f t="shared" si="6"/>
        <v>5049</v>
      </c>
    </row>
    <row r="396" spans="1:3" ht="12.75">
      <c r="A396" s="168" t="s">
        <v>638</v>
      </c>
      <c r="B396" s="169" t="s">
        <v>1271</v>
      </c>
      <c r="C396" s="50" t="str">
        <f t="shared" si="6"/>
        <v>3522</v>
      </c>
    </row>
    <row r="397" spans="1:3" ht="12.75">
      <c r="A397" s="168" t="s">
        <v>1155</v>
      </c>
      <c r="B397" s="169" t="s">
        <v>210</v>
      </c>
      <c r="C397" s="50" t="str">
        <f t="shared" si="6"/>
        <v>4308</v>
      </c>
    </row>
    <row r="398" spans="1:3" ht="12.75">
      <c r="A398" s="168" t="s">
        <v>1156</v>
      </c>
      <c r="B398" s="169" t="s">
        <v>1157</v>
      </c>
      <c r="C398" s="50" t="str">
        <f t="shared" si="6"/>
        <v>1481</v>
      </c>
    </row>
    <row r="399" spans="1:3" ht="12.75">
      <c r="A399" s="168" t="s">
        <v>640</v>
      </c>
      <c r="B399" s="169" t="s">
        <v>1158</v>
      </c>
      <c r="C399" s="50" t="str">
        <f t="shared" si="6"/>
        <v>1427</v>
      </c>
    </row>
    <row r="400" spans="1:3" ht="12.75">
      <c r="A400" s="168" t="s">
        <v>1159</v>
      </c>
      <c r="B400" s="169" t="s">
        <v>251</v>
      </c>
      <c r="C400" s="50" t="str">
        <f t="shared" si="6"/>
        <v>4109</v>
      </c>
    </row>
    <row r="401" spans="1:3" ht="12.75">
      <c r="A401" s="168" t="s">
        <v>1160</v>
      </c>
      <c r="B401" s="169" t="s">
        <v>113</v>
      </c>
      <c r="C401" s="50" t="str">
        <f t="shared" si="6"/>
        <v>4034</v>
      </c>
    </row>
    <row r="402" spans="1:3" ht="12.75">
      <c r="A402" s="168" t="s">
        <v>1161</v>
      </c>
      <c r="B402" s="169" t="s">
        <v>122</v>
      </c>
      <c r="C402" s="50" t="str">
        <f t="shared" si="6"/>
        <v>4048</v>
      </c>
    </row>
    <row r="403" spans="1:3" ht="12.75">
      <c r="A403" s="168" t="s">
        <v>494</v>
      </c>
      <c r="B403" s="169" t="s">
        <v>190</v>
      </c>
      <c r="C403" s="50" t="str">
        <f t="shared" si="6"/>
        <v>1836</v>
      </c>
    </row>
    <row r="404" spans="1:3" ht="12.75">
      <c r="A404" s="168" t="s">
        <v>642</v>
      </c>
      <c r="B404" s="169" t="s">
        <v>641</v>
      </c>
      <c r="C404" s="50" t="str">
        <f t="shared" si="6"/>
        <v>3452</v>
      </c>
    </row>
    <row r="405" spans="1:3" ht="12.75">
      <c r="A405" s="168" t="s">
        <v>1162</v>
      </c>
      <c r="B405" s="169" t="s">
        <v>167</v>
      </c>
      <c r="C405" s="50" t="str">
        <f t="shared" si="6"/>
        <v>1550</v>
      </c>
    </row>
    <row r="406" spans="1:3" ht="12.75">
      <c r="A406" s="168" t="s">
        <v>1163</v>
      </c>
      <c r="B406" s="169" t="s">
        <v>114</v>
      </c>
      <c r="C406" s="50" t="str">
        <f t="shared" si="6"/>
        <v>1626</v>
      </c>
    </row>
    <row r="407" spans="1:3" ht="12.75">
      <c r="A407" s="168" t="s">
        <v>1164</v>
      </c>
      <c r="B407" s="169" t="s">
        <v>172</v>
      </c>
      <c r="C407" s="50" t="str">
        <f t="shared" si="6"/>
        <v>3841</v>
      </c>
    </row>
    <row r="408" spans="1:3" ht="12.75">
      <c r="A408" s="168" t="s">
        <v>644</v>
      </c>
      <c r="B408" s="169" t="s">
        <v>643</v>
      </c>
      <c r="C408" s="50" t="str">
        <f t="shared" si="6"/>
        <v>1522</v>
      </c>
    </row>
    <row r="409" spans="1:3" ht="12.75">
      <c r="A409" s="168" t="s">
        <v>1165</v>
      </c>
      <c r="B409" s="169" t="s">
        <v>222</v>
      </c>
      <c r="C409" s="50" t="str">
        <f t="shared" si="6"/>
        <v>4313</v>
      </c>
    </row>
    <row r="410" spans="1:3" ht="12.75">
      <c r="A410" s="168" t="s">
        <v>1166</v>
      </c>
      <c r="B410" s="169" t="s">
        <v>41</v>
      </c>
      <c r="C410" s="50" t="str">
        <f t="shared" si="6"/>
        <v>1688</v>
      </c>
    </row>
    <row r="411" spans="1:3" ht="12.75">
      <c r="A411" s="175" t="s">
        <v>1360</v>
      </c>
      <c r="B411" s="173" t="s">
        <v>1355</v>
      </c>
      <c r="C411" s="50" t="str">
        <f t="shared" si="6"/>
        <v>5351</v>
      </c>
    </row>
    <row r="412" spans="1:3" ht="12.75">
      <c r="A412" s="168" t="s">
        <v>1167</v>
      </c>
      <c r="B412" s="169" t="s">
        <v>186</v>
      </c>
      <c r="C412" s="50" t="str">
        <f t="shared" si="6"/>
        <v>4273</v>
      </c>
    </row>
    <row r="413" spans="1:3" ht="12.75">
      <c r="A413" s="168" t="s">
        <v>1168</v>
      </c>
      <c r="B413" s="169" t="s">
        <v>209</v>
      </c>
      <c r="C413" s="50" t="str">
        <f t="shared" si="6"/>
        <v>4303</v>
      </c>
    </row>
    <row r="414" spans="1:3" ht="12.75">
      <c r="A414" s="168" t="s">
        <v>645</v>
      </c>
      <c r="B414" s="169" t="s">
        <v>875</v>
      </c>
      <c r="C414" s="50" t="str">
        <f t="shared" si="6"/>
        <v>1024</v>
      </c>
    </row>
    <row r="415" spans="1:3" ht="12.75">
      <c r="A415" s="168" t="s">
        <v>1169</v>
      </c>
      <c r="B415" s="169" t="s">
        <v>115</v>
      </c>
      <c r="C415" s="50" t="str">
        <f t="shared" si="6"/>
        <v>4022</v>
      </c>
    </row>
    <row r="416" spans="1:3" ht="12.75">
      <c r="A416" s="168" t="s">
        <v>647</v>
      </c>
      <c r="B416" s="169" t="s">
        <v>646</v>
      </c>
      <c r="C416" s="50" t="str">
        <f t="shared" si="6"/>
        <v>1526</v>
      </c>
    </row>
    <row r="417" spans="1:3" ht="12.75">
      <c r="A417" s="168" t="s">
        <v>1170</v>
      </c>
      <c r="B417" s="169" t="s">
        <v>223</v>
      </c>
      <c r="C417" s="50" t="str">
        <f t="shared" si="6"/>
        <v>4316</v>
      </c>
    </row>
    <row r="418" spans="1:3" ht="12.75">
      <c r="A418" s="168" t="s">
        <v>1171</v>
      </c>
      <c r="B418" s="169" t="s">
        <v>116</v>
      </c>
      <c r="C418" s="50" t="str">
        <f t="shared" si="6"/>
        <v>1260</v>
      </c>
    </row>
    <row r="419" spans="1:3" ht="12.75">
      <c r="A419" s="168" t="s">
        <v>1172</v>
      </c>
      <c r="B419" s="169" t="s">
        <v>1173</v>
      </c>
      <c r="C419" s="50" t="str">
        <f t="shared" si="6"/>
        <v>4042</v>
      </c>
    </row>
    <row r="420" spans="1:3" ht="12.75">
      <c r="A420" s="168" t="s">
        <v>1174</v>
      </c>
      <c r="B420" s="169" t="s">
        <v>1175</v>
      </c>
      <c r="C420" s="50" t="str">
        <f t="shared" si="6"/>
        <v>5046</v>
      </c>
    </row>
    <row r="421" spans="1:3" ht="12.75">
      <c r="A421" s="168" t="s">
        <v>649</v>
      </c>
      <c r="B421" s="169" t="s">
        <v>648</v>
      </c>
      <c r="C421" s="50" t="str">
        <f t="shared" si="6"/>
        <v>1632</v>
      </c>
    </row>
    <row r="422" spans="1:3" ht="12.75">
      <c r="A422" s="168" t="s">
        <v>1176</v>
      </c>
      <c r="B422" s="169" t="s">
        <v>1270</v>
      </c>
      <c r="C422" s="50" t="str">
        <f t="shared" si="6"/>
        <v>1684</v>
      </c>
    </row>
    <row r="423" spans="1:3" ht="12.75">
      <c r="A423" s="168" t="s">
        <v>1177</v>
      </c>
      <c r="B423" s="169" t="s">
        <v>1178</v>
      </c>
      <c r="C423" s="50" t="str">
        <f t="shared" si="6"/>
        <v>3101</v>
      </c>
    </row>
    <row r="424" spans="1:3" ht="12.75">
      <c r="A424" s="168" t="s">
        <v>651</v>
      </c>
      <c r="B424" s="169" t="s">
        <v>1179</v>
      </c>
      <c r="C424" s="50" t="str">
        <f t="shared" si="6"/>
        <v>1097</v>
      </c>
    </row>
    <row r="425" spans="1:3" ht="12.75">
      <c r="A425" s="168" t="s">
        <v>652</v>
      </c>
      <c r="B425" s="169" t="s">
        <v>156</v>
      </c>
      <c r="C425" s="50" t="str">
        <f t="shared" si="6"/>
        <v>1549</v>
      </c>
    </row>
    <row r="426" spans="1:3" ht="12.75">
      <c r="A426" s="168" t="s">
        <v>654</v>
      </c>
      <c r="B426" s="169" t="s">
        <v>653</v>
      </c>
      <c r="C426" s="50" t="str">
        <f t="shared" si="6"/>
        <v>1179</v>
      </c>
    </row>
    <row r="427" spans="1:3" ht="12.75">
      <c r="A427" s="168" t="s">
        <v>1180</v>
      </c>
      <c r="B427" s="169" t="s">
        <v>1181</v>
      </c>
      <c r="C427" s="50" t="str">
        <f t="shared" si="6"/>
        <v>1336</v>
      </c>
    </row>
    <row r="428" spans="1:3" ht="12.75">
      <c r="A428" s="168" t="s">
        <v>912</v>
      </c>
      <c r="B428" s="169" t="s">
        <v>900</v>
      </c>
      <c r="C428" s="50" t="str">
        <f t="shared" si="6"/>
        <v>5052</v>
      </c>
    </row>
    <row r="429" spans="1:3" ht="12.75">
      <c r="A429" s="168" t="s">
        <v>655</v>
      </c>
      <c r="B429" s="176" t="s">
        <v>1369</v>
      </c>
      <c r="C429" s="50" t="str">
        <f t="shared" si="6"/>
        <v>1794</v>
      </c>
    </row>
    <row r="430" spans="1:3" ht="12.75">
      <c r="A430" s="164">
        <v>5339</v>
      </c>
      <c r="B430" s="169" t="s">
        <v>1314</v>
      </c>
      <c r="C430" s="50">
        <f t="shared" si="6"/>
        <v>5339</v>
      </c>
    </row>
    <row r="431" spans="1:3" ht="12.75">
      <c r="A431" s="168" t="s">
        <v>1182</v>
      </c>
      <c r="B431" s="171" t="s">
        <v>22</v>
      </c>
      <c r="C431" s="50" t="str">
        <f t="shared" si="6"/>
        <v>3794</v>
      </c>
    </row>
    <row r="432" spans="1:3" ht="12.75">
      <c r="A432" s="168" t="s">
        <v>656</v>
      </c>
      <c r="B432" s="169" t="s">
        <v>39</v>
      </c>
      <c r="C432" s="50" t="str">
        <f t="shared" si="6"/>
        <v>1003</v>
      </c>
    </row>
    <row r="433" spans="1:3" ht="12.75">
      <c r="A433" s="168" t="s">
        <v>1183</v>
      </c>
      <c r="B433" s="169" t="s">
        <v>188</v>
      </c>
      <c r="C433" s="50" t="str">
        <f t="shared" si="6"/>
        <v>4286</v>
      </c>
    </row>
    <row r="434" spans="1:3" ht="12.75">
      <c r="A434" s="168" t="s">
        <v>1184</v>
      </c>
      <c r="B434" s="169" t="s">
        <v>876</v>
      </c>
      <c r="C434" s="50" t="str">
        <f t="shared" si="6"/>
        <v>3902</v>
      </c>
    </row>
    <row r="435" spans="1:3" ht="12.75">
      <c r="A435" s="168" t="s">
        <v>658</v>
      </c>
      <c r="B435" s="169" t="s">
        <v>657</v>
      </c>
      <c r="C435" s="50" t="str">
        <f t="shared" si="6"/>
        <v>1729</v>
      </c>
    </row>
    <row r="436" spans="1:3" ht="12.75">
      <c r="A436" s="168" t="s">
        <v>659</v>
      </c>
      <c r="B436" s="169" t="s">
        <v>40</v>
      </c>
      <c r="C436" s="50" t="str">
        <f t="shared" si="6"/>
        <v>1207</v>
      </c>
    </row>
    <row r="437" spans="1:3" ht="12.75">
      <c r="A437" s="168" t="s">
        <v>661</v>
      </c>
      <c r="B437" s="169" t="s">
        <v>660</v>
      </c>
      <c r="C437" s="50" t="str">
        <f t="shared" si="6"/>
        <v>1068</v>
      </c>
    </row>
    <row r="438" spans="1:3" ht="12.75">
      <c r="A438" s="168" t="s">
        <v>1185</v>
      </c>
      <c r="B438" s="169" t="s">
        <v>921</v>
      </c>
      <c r="C438" s="50" t="str">
        <f t="shared" si="6"/>
        <v>5023</v>
      </c>
    </row>
    <row r="439" spans="1:3" ht="12.75">
      <c r="A439" s="166">
        <v>5125</v>
      </c>
      <c r="B439" s="169" t="s">
        <v>1315</v>
      </c>
      <c r="C439" s="50">
        <f t="shared" si="6"/>
        <v>5125</v>
      </c>
    </row>
    <row r="440" spans="1:3" ht="12.75">
      <c r="A440" s="168" t="s">
        <v>663</v>
      </c>
      <c r="B440" s="169" t="s">
        <v>662</v>
      </c>
      <c r="C440" s="50" t="str">
        <f t="shared" si="6"/>
        <v>1584</v>
      </c>
    </row>
    <row r="441" spans="1:3" ht="12.75">
      <c r="A441" s="168" t="s">
        <v>1186</v>
      </c>
      <c r="B441" s="169" t="s">
        <v>928</v>
      </c>
      <c r="C441" s="50" t="str">
        <f t="shared" si="6"/>
        <v>5031</v>
      </c>
    </row>
    <row r="442" spans="1:3" ht="12.75">
      <c r="A442" s="168" t="s">
        <v>664</v>
      </c>
      <c r="B442" s="169" t="s">
        <v>1341</v>
      </c>
      <c r="C442" s="50" t="str">
        <f t="shared" si="6"/>
        <v>1507</v>
      </c>
    </row>
    <row r="443" spans="1:3" ht="12.75">
      <c r="A443" s="168" t="s">
        <v>666</v>
      </c>
      <c r="B443" s="169" t="s">
        <v>665</v>
      </c>
      <c r="C443" s="50" t="str">
        <f t="shared" si="6"/>
        <v>1577</v>
      </c>
    </row>
    <row r="444" spans="1:3" ht="12.75">
      <c r="A444" s="168" t="s">
        <v>1187</v>
      </c>
      <c r="B444" s="169" t="s">
        <v>1379</v>
      </c>
      <c r="C444" s="50" t="str">
        <f t="shared" si="6"/>
        <v>3301</v>
      </c>
    </row>
    <row r="445" spans="1:3" ht="12.75">
      <c r="A445" s="168" t="s">
        <v>1188</v>
      </c>
      <c r="B445" s="169" t="s">
        <v>117</v>
      </c>
      <c r="C445" s="50" t="str">
        <f t="shared" si="6"/>
        <v>1473</v>
      </c>
    </row>
    <row r="446" spans="1:3" ht="12.75">
      <c r="A446" s="168" t="s">
        <v>1189</v>
      </c>
      <c r="B446" s="169" t="s">
        <v>1190</v>
      </c>
      <c r="C446" s="50" t="str">
        <f aca="true" t="shared" si="7" ref="C446:C469">A446</f>
        <v>5062</v>
      </c>
    </row>
    <row r="447" spans="1:3" ht="12.75">
      <c r="A447" s="168" t="s">
        <v>668</v>
      </c>
      <c r="B447" s="169" t="s">
        <v>667</v>
      </c>
      <c r="C447" s="50" t="str">
        <f t="shared" si="7"/>
        <v>1606</v>
      </c>
    </row>
    <row r="448" spans="1:3" ht="12.75">
      <c r="A448" s="168" t="s">
        <v>670</v>
      </c>
      <c r="B448" s="169" t="s">
        <v>669</v>
      </c>
      <c r="C448" s="50" t="str">
        <f t="shared" si="7"/>
        <v>1065</v>
      </c>
    </row>
    <row r="449" spans="1:3" ht="12.75">
      <c r="A449" s="168" t="s">
        <v>1191</v>
      </c>
      <c r="B449" s="169" t="s">
        <v>118</v>
      </c>
      <c r="C449" s="50" t="str">
        <f t="shared" si="7"/>
        <v>1007</v>
      </c>
    </row>
    <row r="450" spans="1:3" ht="12.75">
      <c r="A450" s="166">
        <v>5126</v>
      </c>
      <c r="B450" s="169" t="s">
        <v>1316</v>
      </c>
      <c r="C450" s="50">
        <f t="shared" si="7"/>
        <v>5126</v>
      </c>
    </row>
    <row r="451" spans="1:3" ht="12.75">
      <c r="A451" s="166">
        <v>5127</v>
      </c>
      <c r="B451" s="169" t="s">
        <v>1317</v>
      </c>
      <c r="C451" s="50">
        <f t="shared" si="7"/>
        <v>5127</v>
      </c>
    </row>
    <row r="452" spans="1:3" ht="12.75">
      <c r="A452" s="168" t="s">
        <v>671</v>
      </c>
      <c r="B452" s="169" t="s">
        <v>1258</v>
      </c>
      <c r="C452" s="50" t="str">
        <f t="shared" si="7"/>
        <v>1559</v>
      </c>
    </row>
    <row r="453" spans="1:3" ht="12.75">
      <c r="A453" s="170">
        <v>5108</v>
      </c>
      <c r="B453" s="169" t="s">
        <v>1318</v>
      </c>
      <c r="C453" s="50">
        <f t="shared" si="7"/>
        <v>5108</v>
      </c>
    </row>
    <row r="454" spans="1:3" ht="12.75">
      <c r="A454" s="166">
        <v>5128</v>
      </c>
      <c r="B454" s="169" t="s">
        <v>1319</v>
      </c>
      <c r="C454" s="50">
        <f t="shared" si="7"/>
        <v>5128</v>
      </c>
    </row>
    <row r="455" spans="1:3" ht="12.75">
      <c r="A455" s="168" t="s">
        <v>673</v>
      </c>
      <c r="B455" s="169" t="s">
        <v>672</v>
      </c>
      <c r="C455" s="50" t="str">
        <f t="shared" si="7"/>
        <v>1838</v>
      </c>
    </row>
    <row r="456" spans="1:3" ht="12.75">
      <c r="A456" s="168" t="s">
        <v>675</v>
      </c>
      <c r="B456" s="169" t="s">
        <v>674</v>
      </c>
      <c r="C456" s="50" t="str">
        <f t="shared" si="7"/>
        <v>1225</v>
      </c>
    </row>
    <row r="457" spans="1:3" ht="12.75">
      <c r="A457" s="168" t="s">
        <v>152</v>
      </c>
      <c r="B457" s="169" t="s">
        <v>137</v>
      </c>
      <c r="C457" s="50" t="str">
        <f t="shared" si="7"/>
        <v>1856</v>
      </c>
    </row>
    <row r="458" spans="1:3" ht="12.75">
      <c r="A458" s="168" t="s">
        <v>677</v>
      </c>
      <c r="B458" s="169" t="s">
        <v>676</v>
      </c>
      <c r="C458" s="50" t="str">
        <f t="shared" si="7"/>
        <v>1252</v>
      </c>
    </row>
    <row r="459" spans="1:3" ht="12.75">
      <c r="A459" s="161">
        <v>5129</v>
      </c>
      <c r="B459" s="169" t="s">
        <v>1320</v>
      </c>
      <c r="C459" s="50">
        <f t="shared" si="7"/>
        <v>5129</v>
      </c>
    </row>
    <row r="460" spans="1:3" ht="12.75">
      <c r="A460" s="168" t="s">
        <v>835</v>
      </c>
      <c r="B460" s="169" t="s">
        <v>823</v>
      </c>
      <c r="C460" s="50" t="str">
        <f t="shared" si="7"/>
        <v>5006</v>
      </c>
    </row>
    <row r="461" spans="1:3" ht="12.75">
      <c r="A461" s="168" t="s">
        <v>1192</v>
      </c>
      <c r="B461" s="169" t="s">
        <v>7</v>
      </c>
      <c r="C461" s="50" t="str">
        <f t="shared" si="7"/>
        <v>3713</v>
      </c>
    </row>
    <row r="462" spans="1:3" ht="12.75">
      <c r="A462" s="168" t="s">
        <v>679</v>
      </c>
      <c r="B462" s="169" t="s">
        <v>678</v>
      </c>
      <c r="C462" s="50" t="str">
        <f t="shared" si="7"/>
        <v>1021</v>
      </c>
    </row>
    <row r="463" spans="1:4" ht="12.75">
      <c r="A463" s="168" t="s">
        <v>681</v>
      </c>
      <c r="B463" s="169" t="s">
        <v>680</v>
      </c>
      <c r="C463" s="50" t="str">
        <f t="shared" si="7"/>
        <v>3512</v>
      </c>
      <c r="D463" s="29"/>
    </row>
    <row r="464" spans="1:3" ht="12.75">
      <c r="A464" s="168" t="s">
        <v>683</v>
      </c>
      <c r="B464" s="169" t="s">
        <v>682</v>
      </c>
      <c r="C464" s="50" t="str">
        <f t="shared" si="7"/>
        <v>3196</v>
      </c>
    </row>
    <row r="465" spans="1:3" ht="12.75">
      <c r="A465" s="168" t="s">
        <v>685</v>
      </c>
      <c r="B465" s="169" t="s">
        <v>684</v>
      </c>
      <c r="C465" s="50" t="str">
        <f t="shared" si="7"/>
        <v>3453</v>
      </c>
    </row>
    <row r="466" spans="1:3" ht="12.75">
      <c r="A466" s="165">
        <v>1631</v>
      </c>
      <c r="B466" s="169" t="s">
        <v>1342</v>
      </c>
      <c r="C466" s="50">
        <f t="shared" si="7"/>
        <v>1631</v>
      </c>
    </row>
    <row r="467" spans="1:3" ht="12.75">
      <c r="A467" s="168" t="s">
        <v>1193</v>
      </c>
      <c r="B467" s="169" t="s">
        <v>1194</v>
      </c>
      <c r="C467" s="50" t="str">
        <f t="shared" si="7"/>
        <v>5063</v>
      </c>
    </row>
    <row r="468" spans="1:3" ht="12.75">
      <c r="A468" s="164">
        <v>5340</v>
      </c>
      <c r="B468" s="169" t="s">
        <v>1321</v>
      </c>
      <c r="C468" s="50">
        <f t="shared" si="7"/>
        <v>5340</v>
      </c>
    </row>
    <row r="469" spans="1:3" ht="12.75">
      <c r="A469" s="165">
        <v>3375</v>
      </c>
      <c r="B469" s="169" t="s">
        <v>1343</v>
      </c>
      <c r="C469" s="50">
        <f t="shared" si="7"/>
        <v>3375</v>
      </c>
    </row>
    <row r="470" spans="1:3" ht="12.75">
      <c r="A470" s="168" t="s">
        <v>1195</v>
      </c>
      <c r="B470" s="169" t="s">
        <v>178</v>
      </c>
      <c r="C470" s="50" t="str">
        <f aca="true" t="shared" si="8" ref="C470:C507">A470</f>
        <v>4259</v>
      </c>
    </row>
    <row r="471" spans="1:3" ht="12.75">
      <c r="A471" s="168" t="s">
        <v>913</v>
      </c>
      <c r="B471" s="169" t="s">
        <v>901</v>
      </c>
      <c r="C471" s="50" t="str">
        <f t="shared" si="8"/>
        <v>5053</v>
      </c>
    </row>
    <row r="472" spans="1:3" ht="12.75">
      <c r="A472" s="168" t="s">
        <v>686</v>
      </c>
      <c r="B472" s="169" t="s">
        <v>42</v>
      </c>
      <c r="C472" s="50" t="str">
        <f t="shared" si="8"/>
        <v>1038</v>
      </c>
    </row>
    <row r="473" spans="1:3" ht="12.75">
      <c r="A473" s="168" t="s">
        <v>688</v>
      </c>
      <c r="B473" s="169" t="s">
        <v>687</v>
      </c>
      <c r="C473" s="50" t="str">
        <f t="shared" si="8"/>
        <v>1438</v>
      </c>
    </row>
    <row r="474" spans="1:3" ht="12.75">
      <c r="A474" s="168" t="s">
        <v>1196</v>
      </c>
      <c r="B474" s="169" t="s">
        <v>19</v>
      </c>
      <c r="C474" s="50" t="str">
        <f t="shared" si="8"/>
        <v>3187</v>
      </c>
    </row>
    <row r="475" spans="1:3" ht="12.75">
      <c r="A475" s="168" t="s">
        <v>690</v>
      </c>
      <c r="B475" s="169" t="s">
        <v>689</v>
      </c>
      <c r="C475" s="50" t="str">
        <f t="shared" si="8"/>
        <v>3381</v>
      </c>
    </row>
    <row r="476" spans="1:3" ht="12.75">
      <c r="A476" s="168" t="s">
        <v>1197</v>
      </c>
      <c r="B476" s="169" t="s">
        <v>924</v>
      </c>
      <c r="C476" s="50" t="str">
        <f t="shared" si="8"/>
        <v>5027</v>
      </c>
    </row>
    <row r="477" spans="1:3" ht="12.75">
      <c r="A477" s="166">
        <v>5130</v>
      </c>
      <c r="B477" s="169" t="s">
        <v>1322</v>
      </c>
      <c r="C477" s="50">
        <f t="shared" si="8"/>
        <v>5130</v>
      </c>
    </row>
    <row r="478" spans="1:3" ht="12.75">
      <c r="A478" s="168" t="s">
        <v>1198</v>
      </c>
      <c r="B478" s="169" t="s">
        <v>3</v>
      </c>
      <c r="C478" s="50" t="str">
        <f t="shared" si="8"/>
        <v>3701</v>
      </c>
    </row>
    <row r="479" spans="1:3" ht="12.75">
      <c r="A479" s="168" t="s">
        <v>1199</v>
      </c>
      <c r="B479" s="169" t="s">
        <v>1361</v>
      </c>
      <c r="C479" s="50" t="str">
        <f t="shared" si="8"/>
        <v>1704</v>
      </c>
    </row>
    <row r="480" spans="1:3" ht="12.75">
      <c r="A480" s="168" t="s">
        <v>692</v>
      </c>
      <c r="B480" s="169" t="s">
        <v>691</v>
      </c>
      <c r="C480" s="50" t="str">
        <f t="shared" si="8"/>
        <v>1529</v>
      </c>
    </row>
    <row r="481" spans="1:3" ht="12.75">
      <c r="A481" s="168" t="s">
        <v>1200</v>
      </c>
      <c r="B481" s="169" t="s">
        <v>239</v>
      </c>
      <c r="C481" s="50" t="str">
        <f t="shared" si="8"/>
        <v>4394</v>
      </c>
    </row>
    <row r="482" spans="1:3" ht="12.75">
      <c r="A482" s="168" t="s">
        <v>694</v>
      </c>
      <c r="B482" s="169" t="s">
        <v>693</v>
      </c>
      <c r="C482" s="50" t="str">
        <f t="shared" si="8"/>
        <v>1295</v>
      </c>
    </row>
    <row r="483" spans="1:3" ht="12.75">
      <c r="A483" s="168" t="s">
        <v>696</v>
      </c>
      <c r="B483" s="169" t="s">
        <v>695</v>
      </c>
      <c r="C483" s="50" t="str">
        <f t="shared" si="8"/>
        <v>3113</v>
      </c>
    </row>
    <row r="484" spans="1:3" ht="12.75">
      <c r="A484" s="168" t="s">
        <v>1201</v>
      </c>
      <c r="B484" s="169" t="s">
        <v>1344</v>
      </c>
      <c r="C484" s="50" t="str">
        <f t="shared" si="8"/>
        <v>1153</v>
      </c>
    </row>
    <row r="485" spans="1:3" ht="12.75">
      <c r="A485" s="168" t="s">
        <v>1202</v>
      </c>
      <c r="B485" s="169" t="s">
        <v>177</v>
      </c>
      <c r="C485" s="50" t="str">
        <f t="shared" si="8"/>
        <v>4252</v>
      </c>
    </row>
    <row r="486" spans="1:3" ht="12.75">
      <c r="A486" s="168" t="s">
        <v>1203</v>
      </c>
      <c r="B486" s="169" t="s">
        <v>232</v>
      </c>
      <c r="C486" s="50" t="str">
        <f t="shared" si="8"/>
        <v>4360</v>
      </c>
    </row>
    <row r="487" spans="1:3" ht="12.75">
      <c r="A487" s="168" t="s">
        <v>697</v>
      </c>
      <c r="B487" s="169" t="s">
        <v>1272</v>
      </c>
      <c r="C487" s="50" t="str">
        <f t="shared" si="8"/>
        <v>1533</v>
      </c>
    </row>
    <row r="488" spans="1:3" ht="12.75">
      <c r="A488" s="168" t="s">
        <v>699</v>
      </c>
      <c r="B488" s="169" t="s">
        <v>698</v>
      </c>
      <c r="C488" s="50" t="str">
        <f t="shared" si="8"/>
        <v>1644</v>
      </c>
    </row>
    <row r="489" spans="1:3" ht="12.75">
      <c r="A489" s="166">
        <v>5131</v>
      </c>
      <c r="B489" s="169" t="s">
        <v>1323</v>
      </c>
      <c r="C489" s="50">
        <f t="shared" si="8"/>
        <v>5131</v>
      </c>
    </row>
    <row r="490" spans="1:3" ht="12.75">
      <c r="A490" s="149">
        <v>5093</v>
      </c>
      <c r="B490" t="s">
        <v>1378</v>
      </c>
      <c r="C490" s="50">
        <f t="shared" si="8"/>
        <v>5093</v>
      </c>
    </row>
    <row r="491" spans="1:3" ht="12.75">
      <c r="A491" s="168" t="s">
        <v>1204</v>
      </c>
      <c r="B491" s="169" t="s">
        <v>252</v>
      </c>
      <c r="C491" s="50" t="str">
        <f t="shared" si="8"/>
        <v>4419</v>
      </c>
    </row>
    <row r="492" spans="1:3" ht="12.75">
      <c r="A492" s="166" t="s">
        <v>1372</v>
      </c>
      <c r="B492" s="169" t="s">
        <v>1324</v>
      </c>
      <c r="C492" s="50" t="str">
        <f t="shared" si="8"/>
        <v>5132</v>
      </c>
    </row>
    <row r="493" spans="1:3" ht="12.75">
      <c r="A493" s="168" t="s">
        <v>1205</v>
      </c>
      <c r="B493" s="169" t="s">
        <v>18</v>
      </c>
      <c r="C493" s="50" t="str">
        <f t="shared" si="8"/>
        <v>3765</v>
      </c>
    </row>
    <row r="494" spans="1:3" ht="12.75">
      <c r="A494" s="168" t="s">
        <v>1206</v>
      </c>
      <c r="B494" s="169" t="s">
        <v>917</v>
      </c>
      <c r="C494" s="50" t="str">
        <f t="shared" si="8"/>
        <v>5018</v>
      </c>
    </row>
    <row r="495" spans="1:3" ht="12.75">
      <c r="A495" s="168" t="s">
        <v>701</v>
      </c>
      <c r="B495" s="169" t="s">
        <v>700</v>
      </c>
      <c r="C495" s="50" t="str">
        <f t="shared" si="8"/>
        <v>3091</v>
      </c>
    </row>
    <row r="496" spans="1:3" ht="12.75">
      <c r="A496" s="168" t="s">
        <v>702</v>
      </c>
      <c r="B496" s="169" t="s">
        <v>43</v>
      </c>
      <c r="C496" s="50" t="str">
        <f t="shared" si="8"/>
        <v>3228</v>
      </c>
    </row>
    <row r="497" spans="1:3" ht="12.75">
      <c r="A497" s="168" t="s">
        <v>1207</v>
      </c>
      <c r="B497" s="169" t="s">
        <v>119</v>
      </c>
      <c r="C497" s="50" t="str">
        <f t="shared" si="8"/>
        <v>3912</v>
      </c>
    </row>
    <row r="498" spans="1:3" ht="12.75">
      <c r="A498" s="168" t="s">
        <v>703</v>
      </c>
      <c r="B498" s="169" t="s">
        <v>1208</v>
      </c>
      <c r="C498" s="50" t="str">
        <f t="shared" si="8"/>
        <v>1109</v>
      </c>
    </row>
    <row r="499" spans="1:3" ht="12.75">
      <c r="A499" s="168" t="s">
        <v>1209</v>
      </c>
      <c r="B499" s="169" t="s">
        <v>1345</v>
      </c>
      <c r="C499" s="50" t="str">
        <f t="shared" si="8"/>
        <v>4440</v>
      </c>
    </row>
    <row r="500" spans="1:3" ht="12.75">
      <c r="A500" s="168" t="s">
        <v>704</v>
      </c>
      <c r="B500" s="169" t="s">
        <v>1210</v>
      </c>
      <c r="C500" s="50" t="str">
        <f t="shared" si="8"/>
        <v>1314</v>
      </c>
    </row>
    <row r="501" spans="1:3" ht="12.75">
      <c r="A501" s="168" t="s">
        <v>1211</v>
      </c>
      <c r="B501" s="169" t="s">
        <v>124</v>
      </c>
      <c r="C501" s="50" t="str">
        <f t="shared" si="8"/>
        <v>4180</v>
      </c>
    </row>
    <row r="502" spans="1:3" ht="12.75">
      <c r="A502" s="168" t="s">
        <v>705</v>
      </c>
      <c r="B502" s="169" t="s">
        <v>1212</v>
      </c>
      <c r="C502" s="50" t="str">
        <f t="shared" si="8"/>
        <v>1666</v>
      </c>
    </row>
    <row r="503" spans="1:3" ht="12.75">
      <c r="A503" s="168" t="s">
        <v>707</v>
      </c>
      <c r="B503" s="169" t="s">
        <v>706</v>
      </c>
      <c r="C503" s="50" t="str">
        <f t="shared" si="8"/>
        <v>3273</v>
      </c>
    </row>
    <row r="504" spans="1:3" ht="12.75">
      <c r="A504" s="168" t="s">
        <v>709</v>
      </c>
      <c r="B504" s="169" t="s">
        <v>708</v>
      </c>
      <c r="C504" s="50" t="str">
        <f t="shared" si="8"/>
        <v>3382</v>
      </c>
    </row>
    <row r="505" spans="1:3" ht="12.75">
      <c r="A505" s="168" t="s">
        <v>836</v>
      </c>
      <c r="B505" s="169" t="s">
        <v>824</v>
      </c>
      <c r="C505" s="50" t="str">
        <f t="shared" si="8"/>
        <v>5007</v>
      </c>
    </row>
    <row r="506" spans="1:3" ht="12.75">
      <c r="A506" s="168" t="s">
        <v>1213</v>
      </c>
      <c r="B506" s="169" t="s">
        <v>179</v>
      </c>
      <c r="C506" s="50" t="str">
        <f t="shared" si="8"/>
        <v>4260</v>
      </c>
    </row>
    <row r="507" spans="1:3" ht="12.75">
      <c r="A507" s="168" t="s">
        <v>1214</v>
      </c>
      <c r="B507" s="169" t="s">
        <v>20</v>
      </c>
      <c r="C507" s="50" t="str">
        <f t="shared" si="8"/>
        <v>3772</v>
      </c>
    </row>
    <row r="508" spans="1:3" ht="12.75">
      <c r="A508" s="168" t="s">
        <v>1215</v>
      </c>
      <c r="B508" s="169" t="s">
        <v>231</v>
      </c>
      <c r="C508" s="50" t="str">
        <f aca="true" t="shared" si="9" ref="C508:C571">A508</f>
        <v>4284</v>
      </c>
    </row>
    <row r="509" spans="1:3" ht="12.75">
      <c r="A509" s="168" t="s">
        <v>1216</v>
      </c>
      <c r="B509" s="169" t="s">
        <v>120</v>
      </c>
      <c r="C509" s="50" t="str">
        <f t="shared" si="9"/>
        <v>1334</v>
      </c>
    </row>
    <row r="510" spans="1:3" ht="12.75">
      <c r="A510" s="168" t="s">
        <v>711</v>
      </c>
      <c r="B510" s="169" t="s">
        <v>710</v>
      </c>
      <c r="C510" s="50" t="str">
        <f t="shared" si="9"/>
        <v>3376</v>
      </c>
    </row>
    <row r="511" spans="1:3" ht="12.75">
      <c r="A511" s="168" t="s">
        <v>713</v>
      </c>
      <c r="B511" s="169" t="s">
        <v>712</v>
      </c>
      <c r="C511" s="50" t="str">
        <f t="shared" si="9"/>
        <v>3413</v>
      </c>
    </row>
    <row r="512" spans="1:3" ht="12.75">
      <c r="A512" s="168" t="s">
        <v>715</v>
      </c>
      <c r="B512" s="169" t="s">
        <v>714</v>
      </c>
      <c r="C512" s="50" t="str">
        <f t="shared" si="9"/>
        <v>1487</v>
      </c>
    </row>
    <row r="513" spans="1:3" ht="12.75">
      <c r="A513" s="168" t="s">
        <v>1217</v>
      </c>
      <c r="B513" s="169" t="s">
        <v>813</v>
      </c>
      <c r="C513" s="50" t="str">
        <f t="shared" si="9"/>
        <v>1228</v>
      </c>
    </row>
    <row r="514" spans="1:3" ht="12.75">
      <c r="A514" s="168" t="s">
        <v>914</v>
      </c>
      <c r="B514" s="169" t="s">
        <v>902</v>
      </c>
      <c r="C514" s="50" t="str">
        <f t="shared" si="9"/>
        <v>5055</v>
      </c>
    </row>
    <row r="515" spans="1:3" ht="12.75">
      <c r="A515" s="168" t="s">
        <v>1218</v>
      </c>
      <c r="B515" s="169" t="s">
        <v>918</v>
      </c>
      <c r="C515" s="50" t="str">
        <f t="shared" si="9"/>
        <v>5019</v>
      </c>
    </row>
    <row r="516" spans="1:3" ht="12.75">
      <c r="A516" s="168" t="s">
        <v>717</v>
      </c>
      <c r="B516" s="169" t="s">
        <v>716</v>
      </c>
      <c r="C516" s="50" t="str">
        <f t="shared" si="9"/>
        <v>1502</v>
      </c>
    </row>
    <row r="517" spans="1:3" ht="12.75">
      <c r="A517" s="167" t="s">
        <v>1251</v>
      </c>
      <c r="B517" s="169" t="s">
        <v>1250</v>
      </c>
      <c r="C517" s="50" t="str">
        <f t="shared" si="9"/>
        <v>5071</v>
      </c>
    </row>
    <row r="518" spans="1:3" ht="12.75">
      <c r="A518" s="168" t="s">
        <v>837</v>
      </c>
      <c r="B518" s="169" t="s">
        <v>825</v>
      </c>
      <c r="C518" s="50" t="str">
        <f t="shared" si="9"/>
        <v>5008</v>
      </c>
    </row>
    <row r="519" spans="1:3" ht="12.75">
      <c r="A519" s="168" t="s">
        <v>719</v>
      </c>
      <c r="B519" s="169" t="s">
        <v>877</v>
      </c>
      <c r="C519" s="50" t="str">
        <f t="shared" si="9"/>
        <v>1119</v>
      </c>
    </row>
    <row r="520" spans="1:3" ht="12.75">
      <c r="A520" s="168" t="s">
        <v>650</v>
      </c>
      <c r="B520" s="169" t="s">
        <v>1363</v>
      </c>
      <c r="C520" s="50" t="str">
        <f t="shared" si="9"/>
        <v>3137</v>
      </c>
    </row>
    <row r="521" spans="1:3" ht="12.75">
      <c r="A521" s="168" t="s">
        <v>718</v>
      </c>
      <c r="B521" s="169" t="s">
        <v>1219</v>
      </c>
      <c r="C521" s="50" t="str">
        <f t="shared" si="9"/>
        <v>3072</v>
      </c>
    </row>
    <row r="522" spans="1:3" ht="12.75">
      <c r="A522" s="168" t="s">
        <v>721</v>
      </c>
      <c r="B522" s="169" t="s">
        <v>720</v>
      </c>
      <c r="C522" s="50" t="str">
        <f t="shared" si="9"/>
        <v>1839</v>
      </c>
    </row>
    <row r="523" spans="1:3" ht="12.75">
      <c r="A523" s="168" t="s">
        <v>1220</v>
      </c>
      <c r="B523" s="169" t="s">
        <v>121</v>
      </c>
      <c r="C523" s="50" t="str">
        <f t="shared" si="9"/>
        <v>4076</v>
      </c>
    </row>
    <row r="524" spans="1:3" ht="12.75">
      <c r="A524" s="168" t="s">
        <v>1221</v>
      </c>
      <c r="B524" s="169" t="s">
        <v>1374</v>
      </c>
      <c r="C524" s="50" t="str">
        <f t="shared" si="9"/>
        <v>3667</v>
      </c>
    </row>
    <row r="525" spans="1:3" ht="12.75">
      <c r="A525" s="168" t="s">
        <v>1222</v>
      </c>
      <c r="B525" s="169" t="s">
        <v>1280</v>
      </c>
      <c r="C525" s="50" t="str">
        <f t="shared" si="9"/>
        <v>1085</v>
      </c>
    </row>
    <row r="526" spans="1:3" ht="12.75">
      <c r="A526" s="168" t="s">
        <v>153</v>
      </c>
      <c r="B526" s="169" t="s">
        <v>138</v>
      </c>
      <c r="C526" s="50" t="str">
        <f t="shared" si="9"/>
        <v>1857</v>
      </c>
    </row>
    <row r="527" spans="1:3" ht="12.75">
      <c r="A527" s="168" t="s">
        <v>723</v>
      </c>
      <c r="B527" s="169" t="s">
        <v>722</v>
      </c>
      <c r="C527" s="50" t="str">
        <f t="shared" si="9"/>
        <v>1010</v>
      </c>
    </row>
    <row r="528" spans="1:3" ht="12.75">
      <c r="A528" s="168" t="s">
        <v>725</v>
      </c>
      <c r="B528" s="169" t="s">
        <v>724</v>
      </c>
      <c r="C528" s="50" t="str">
        <f t="shared" si="9"/>
        <v>1329</v>
      </c>
    </row>
    <row r="529" spans="1:3" ht="12.75">
      <c r="A529" s="168" t="s">
        <v>495</v>
      </c>
      <c r="B529" s="169" t="s">
        <v>1376</v>
      </c>
      <c r="C529" s="50" t="str">
        <f t="shared" si="9"/>
        <v>1249</v>
      </c>
    </row>
    <row r="530" spans="1:3" ht="12.75">
      <c r="A530" s="168" t="s">
        <v>1223</v>
      </c>
      <c r="B530" s="169" t="s">
        <v>934</v>
      </c>
      <c r="C530" s="50" t="str">
        <f t="shared" si="9"/>
        <v>5039</v>
      </c>
    </row>
    <row r="531" spans="1:3" ht="12.75">
      <c r="A531" s="168" t="s">
        <v>1224</v>
      </c>
      <c r="B531" s="169" t="s">
        <v>811</v>
      </c>
      <c r="C531" s="50" t="str">
        <f t="shared" si="9"/>
        <v>1159</v>
      </c>
    </row>
    <row r="532" spans="1:3" ht="12.75">
      <c r="A532" s="168" t="s">
        <v>1225</v>
      </c>
      <c r="B532" s="169" t="s">
        <v>1226</v>
      </c>
      <c r="C532" s="50" t="str">
        <f t="shared" si="9"/>
        <v>5064</v>
      </c>
    </row>
    <row r="533" spans="1:3" ht="12.75">
      <c r="A533" s="168" t="s">
        <v>1227</v>
      </c>
      <c r="B533" s="169" t="s">
        <v>1228</v>
      </c>
      <c r="C533" s="50" t="str">
        <f t="shared" si="9"/>
        <v>4216</v>
      </c>
    </row>
    <row r="534" spans="1:3" ht="12.75">
      <c r="A534" s="168" t="s">
        <v>726</v>
      </c>
      <c r="B534" s="169" t="s">
        <v>1229</v>
      </c>
      <c r="C534" s="50" t="str">
        <f t="shared" si="9"/>
        <v>3224</v>
      </c>
    </row>
    <row r="535" spans="1:3" ht="12.75">
      <c r="A535" s="168" t="s">
        <v>154</v>
      </c>
      <c r="B535" s="169" t="s">
        <v>139</v>
      </c>
      <c r="C535" s="50" t="str">
        <f t="shared" si="9"/>
        <v>1858</v>
      </c>
    </row>
    <row r="536" spans="1:3" ht="12.75">
      <c r="A536" s="168" t="s">
        <v>727</v>
      </c>
      <c r="B536" s="169" t="s">
        <v>44</v>
      </c>
      <c r="C536" s="50" t="str">
        <f t="shared" si="9"/>
        <v>1234</v>
      </c>
    </row>
    <row r="537" spans="1:3" ht="12.75">
      <c r="A537" s="158">
        <v>4059</v>
      </c>
      <c r="B537" s="169" t="s">
        <v>1274</v>
      </c>
      <c r="C537" s="50">
        <f t="shared" si="9"/>
        <v>4059</v>
      </c>
    </row>
    <row r="538" spans="1:3" ht="12.75">
      <c r="A538" s="168" t="s">
        <v>729</v>
      </c>
      <c r="B538" s="169" t="s">
        <v>728</v>
      </c>
      <c r="C538" s="50" t="str">
        <f t="shared" si="9"/>
        <v>3074</v>
      </c>
    </row>
    <row r="539" spans="1:3" ht="12.75">
      <c r="A539" s="168" t="s">
        <v>730</v>
      </c>
      <c r="B539" s="169" t="s">
        <v>205</v>
      </c>
      <c r="C539" s="50" t="str">
        <f t="shared" si="9"/>
        <v>3155</v>
      </c>
    </row>
    <row r="540" spans="1:3" ht="12.75">
      <c r="A540" s="157" t="s">
        <v>1230</v>
      </c>
      <c r="B540" s="169" t="s">
        <v>196</v>
      </c>
      <c r="C540" s="50" t="str">
        <f t="shared" si="9"/>
        <v>1026</v>
      </c>
    </row>
    <row r="541" spans="1:3" ht="12.75">
      <c r="A541" s="168" t="s">
        <v>731</v>
      </c>
      <c r="B541" s="169" t="s">
        <v>1380</v>
      </c>
      <c r="C541" s="50" t="str">
        <f t="shared" si="9"/>
        <v>1030</v>
      </c>
    </row>
    <row r="542" spans="1:3" ht="12.75">
      <c r="A542" s="168" t="s">
        <v>732</v>
      </c>
      <c r="B542" s="169" t="s">
        <v>45</v>
      </c>
      <c r="C542" s="50" t="str">
        <f t="shared" si="9"/>
        <v>3386</v>
      </c>
    </row>
    <row r="543" spans="1:3" ht="12.75">
      <c r="A543" s="163">
        <v>3386</v>
      </c>
      <c r="B543" s="169" t="s">
        <v>45</v>
      </c>
      <c r="C543" s="50">
        <f t="shared" si="9"/>
        <v>3386</v>
      </c>
    </row>
    <row r="544" spans="1:3" ht="12.75">
      <c r="A544" s="168" t="s">
        <v>1231</v>
      </c>
      <c r="B544" s="169" t="s">
        <v>229</v>
      </c>
      <c r="C544" s="50" t="str">
        <f t="shared" si="9"/>
        <v>4346</v>
      </c>
    </row>
    <row r="545" spans="1:3" ht="12.75">
      <c r="A545" s="168" t="s">
        <v>734</v>
      </c>
      <c r="B545" s="169" t="s">
        <v>733</v>
      </c>
      <c r="C545" s="50" t="str">
        <f t="shared" si="9"/>
        <v>1155</v>
      </c>
    </row>
    <row r="546" spans="1:3" ht="12.75">
      <c r="A546" s="159">
        <v>1167</v>
      </c>
      <c r="B546" s="169" t="s">
        <v>1346</v>
      </c>
      <c r="C546" s="50">
        <f t="shared" si="9"/>
        <v>1167</v>
      </c>
    </row>
    <row r="547" spans="1:3" ht="12.75">
      <c r="A547" s="168" t="s">
        <v>736</v>
      </c>
      <c r="B547" s="169" t="s">
        <v>735</v>
      </c>
      <c r="C547" s="50" t="str">
        <f t="shared" si="9"/>
        <v>1708</v>
      </c>
    </row>
    <row r="548" spans="1:3" ht="12.75">
      <c r="A548" s="168" t="s">
        <v>738</v>
      </c>
      <c r="B548" s="169" t="s">
        <v>737</v>
      </c>
      <c r="C548" s="50" t="str">
        <f t="shared" si="9"/>
        <v>1370</v>
      </c>
    </row>
    <row r="549" spans="1:3" ht="12.75">
      <c r="A549" s="168" t="s">
        <v>1232</v>
      </c>
      <c r="B549" s="169" t="s">
        <v>935</v>
      </c>
      <c r="C549" s="50" t="str">
        <f t="shared" si="9"/>
        <v>5040</v>
      </c>
    </row>
    <row r="550" spans="1:3" ht="12.75">
      <c r="A550" s="168" t="s">
        <v>1233</v>
      </c>
      <c r="B550" s="169" t="s">
        <v>160</v>
      </c>
      <c r="C550" s="50" t="str">
        <f t="shared" si="9"/>
        <v>4210</v>
      </c>
    </row>
    <row r="551" spans="1:3" ht="12.75">
      <c r="A551" s="165">
        <v>3115</v>
      </c>
      <c r="B551" s="169" t="s">
        <v>1281</v>
      </c>
      <c r="C551" s="50">
        <f t="shared" si="9"/>
        <v>3115</v>
      </c>
    </row>
    <row r="552" spans="1:3" ht="12.75">
      <c r="A552" s="168" t="s">
        <v>1234</v>
      </c>
      <c r="B552" s="169" t="s">
        <v>1362</v>
      </c>
      <c r="C552" s="50" t="str">
        <f t="shared" si="9"/>
        <v>3053</v>
      </c>
    </row>
    <row r="553" spans="1:3" ht="12.75">
      <c r="A553" s="168" t="s">
        <v>739</v>
      </c>
      <c r="B553" s="169" t="s">
        <v>1235</v>
      </c>
      <c r="C553" s="50" t="str">
        <f t="shared" si="9"/>
        <v>1403</v>
      </c>
    </row>
    <row r="554" spans="1:3" ht="12.75">
      <c r="A554" s="168" t="s">
        <v>1236</v>
      </c>
      <c r="B554" s="169" t="s">
        <v>931</v>
      </c>
      <c r="C554" s="50" t="str">
        <f t="shared" si="9"/>
        <v>5036</v>
      </c>
    </row>
    <row r="555" spans="1:3" ht="12.75">
      <c r="A555" s="166">
        <v>5109</v>
      </c>
      <c r="B555" s="169" t="s">
        <v>1325</v>
      </c>
      <c r="C555" s="50">
        <f t="shared" si="9"/>
        <v>5109</v>
      </c>
    </row>
    <row r="556" spans="1:3" ht="12.75">
      <c r="A556" s="168" t="s">
        <v>1237</v>
      </c>
      <c r="B556" s="169" t="s">
        <v>247</v>
      </c>
      <c r="C556" s="50" t="str">
        <f t="shared" si="9"/>
        <v>4408</v>
      </c>
    </row>
    <row r="557" spans="1:3" ht="12.75">
      <c r="A557" s="168" t="s">
        <v>1238</v>
      </c>
      <c r="B557" s="169" t="s">
        <v>740</v>
      </c>
      <c r="C557" s="50" t="str">
        <f t="shared" si="9"/>
        <v>1383</v>
      </c>
    </row>
    <row r="558" spans="1:3" ht="12.75">
      <c r="A558" s="168" t="s">
        <v>1239</v>
      </c>
      <c r="B558" s="169" t="s">
        <v>182</v>
      </c>
      <c r="C558" s="50" t="str">
        <f t="shared" si="9"/>
        <v>4264</v>
      </c>
    </row>
    <row r="559" spans="1:3" ht="12.75">
      <c r="A559" s="168" t="s">
        <v>1240</v>
      </c>
      <c r="B559" s="169" t="s">
        <v>741</v>
      </c>
      <c r="C559" s="50" t="str">
        <f t="shared" si="9"/>
        <v>1310</v>
      </c>
    </row>
    <row r="560" spans="1:3" ht="12.75">
      <c r="A560" s="168" t="s">
        <v>1241</v>
      </c>
      <c r="B560" s="169" t="s">
        <v>211</v>
      </c>
      <c r="C560" s="50" t="str">
        <f t="shared" si="9"/>
        <v>1131</v>
      </c>
    </row>
    <row r="561" spans="1:3" ht="12.75">
      <c r="A561" s="168" t="s">
        <v>1242</v>
      </c>
      <c r="B561" s="169" t="s">
        <v>46</v>
      </c>
      <c r="C561" s="50" t="str">
        <f t="shared" si="9"/>
        <v>3094</v>
      </c>
    </row>
    <row r="562" spans="1:3" ht="12.75">
      <c r="A562" s="168" t="s">
        <v>1243</v>
      </c>
      <c r="B562" s="169" t="s">
        <v>1244</v>
      </c>
      <c r="C562" s="50" t="str">
        <f t="shared" si="9"/>
        <v>1013</v>
      </c>
    </row>
    <row r="563" spans="1:3" ht="12.75">
      <c r="A563" s="168" t="s">
        <v>1245</v>
      </c>
      <c r="B563" s="169" t="s">
        <v>5</v>
      </c>
      <c r="C563" s="50" t="str">
        <f t="shared" si="9"/>
        <v>3162</v>
      </c>
    </row>
    <row r="564" spans="1:3" ht="12.75">
      <c r="A564" s="168" t="s">
        <v>1246</v>
      </c>
      <c r="B564" s="169" t="s">
        <v>1347</v>
      </c>
      <c r="C564" s="50" t="str">
        <f t="shared" si="9"/>
        <v>1758</v>
      </c>
    </row>
    <row r="565" spans="1:3" ht="12.75">
      <c r="A565" s="148">
        <v>3943</v>
      </c>
      <c r="B565" s="29" t="s">
        <v>1381</v>
      </c>
      <c r="C565" s="50">
        <f t="shared" si="9"/>
        <v>3943</v>
      </c>
    </row>
    <row r="566" spans="1:3" ht="12.75">
      <c r="A566" s="149"/>
      <c r="B566"/>
      <c r="C566" s="50">
        <f t="shared" si="9"/>
        <v>0</v>
      </c>
    </row>
    <row r="567" spans="2:3" ht="12.75">
      <c r="B567"/>
      <c r="C567" s="50">
        <f t="shared" si="9"/>
        <v>0</v>
      </c>
    </row>
    <row r="568" spans="1:3" ht="12.75">
      <c r="A568" s="149"/>
      <c r="B568"/>
      <c r="C568" s="50">
        <f t="shared" si="9"/>
        <v>0</v>
      </c>
    </row>
    <row r="569" ht="12.75">
      <c r="C569" s="50">
        <f t="shared" si="9"/>
        <v>0</v>
      </c>
    </row>
    <row r="570" spans="1:3" ht="12.75">
      <c r="A570" s="146"/>
      <c r="B570" s="86"/>
      <c r="C570" s="50">
        <f t="shared" si="9"/>
        <v>0</v>
      </c>
    </row>
    <row r="571" spans="1:3" ht="15">
      <c r="A571" s="151"/>
      <c r="B571" s="126"/>
      <c r="C571" s="50">
        <f t="shared" si="9"/>
        <v>0</v>
      </c>
    </row>
    <row r="572" spans="1:3" ht="12.75">
      <c r="A572" s="149"/>
      <c r="B572"/>
      <c r="C572" s="50">
        <f aca="true" t="shared" si="10" ref="C572:C635">A572</f>
        <v>0</v>
      </c>
    </row>
    <row r="573" ht="12.75">
      <c r="C573" s="50">
        <f t="shared" si="10"/>
        <v>0</v>
      </c>
    </row>
    <row r="574" spans="1:3" ht="15">
      <c r="A574" s="150"/>
      <c r="B574" s="126"/>
      <c r="C574" s="50">
        <f t="shared" si="10"/>
        <v>0</v>
      </c>
    </row>
    <row r="575" spans="2:3" ht="12.75">
      <c r="B575"/>
      <c r="C575" s="50">
        <f t="shared" si="10"/>
        <v>0</v>
      </c>
    </row>
    <row r="576" spans="1:3" ht="12.75">
      <c r="A576" s="146"/>
      <c r="B576" s="86"/>
      <c r="C576" s="50">
        <f t="shared" si="10"/>
        <v>0</v>
      </c>
    </row>
    <row r="577" ht="12.75">
      <c r="C577" s="50">
        <f t="shared" si="10"/>
        <v>0</v>
      </c>
    </row>
    <row r="578" spans="1:3" ht="12.75">
      <c r="A578" s="146"/>
      <c r="B578" s="86"/>
      <c r="C578" s="50">
        <f t="shared" si="10"/>
        <v>0</v>
      </c>
    </row>
    <row r="579" spans="1:3" ht="12.75">
      <c r="A579" s="146"/>
      <c r="B579" s="86"/>
      <c r="C579" s="50">
        <f t="shared" si="10"/>
        <v>0</v>
      </c>
    </row>
    <row r="580" spans="1:3" ht="12.75">
      <c r="A580" s="149"/>
      <c r="B580"/>
      <c r="C580" s="50">
        <f t="shared" si="10"/>
        <v>0</v>
      </c>
    </row>
    <row r="581" spans="1:3" ht="12.75">
      <c r="A581" s="146"/>
      <c r="B581" s="86"/>
      <c r="C581" s="50">
        <f t="shared" si="10"/>
        <v>0</v>
      </c>
    </row>
    <row r="582" spans="1:3" ht="12.75">
      <c r="A582" s="146"/>
      <c r="B582" s="86"/>
      <c r="C582" s="50">
        <f t="shared" si="10"/>
        <v>0</v>
      </c>
    </row>
    <row r="583" spans="1:3" ht="12.75">
      <c r="A583" s="146"/>
      <c r="B583" s="86"/>
      <c r="C583" s="50">
        <f t="shared" si="10"/>
        <v>0</v>
      </c>
    </row>
    <row r="584" spans="2:3" ht="12.75">
      <c r="B584" s="89"/>
      <c r="C584" s="50">
        <f t="shared" si="10"/>
        <v>0</v>
      </c>
    </row>
    <row r="585" spans="1:3" ht="12.75">
      <c r="A585" s="146"/>
      <c r="B585" s="86"/>
      <c r="C585" s="50">
        <f t="shared" si="10"/>
        <v>0</v>
      </c>
    </row>
    <row r="586" spans="1:3" ht="12.75">
      <c r="A586" s="146"/>
      <c r="B586" s="86"/>
      <c r="C586" s="50">
        <f t="shared" si="10"/>
        <v>0</v>
      </c>
    </row>
    <row r="587" spans="1:3" ht="12.75">
      <c r="A587" s="149"/>
      <c r="B587"/>
      <c r="C587" s="50">
        <f t="shared" si="10"/>
        <v>0</v>
      </c>
    </row>
    <row r="588" ht="12.75">
      <c r="C588" s="50">
        <f t="shared" si="10"/>
        <v>0</v>
      </c>
    </row>
    <row r="589" spans="1:3" ht="12.75">
      <c r="A589" s="146"/>
      <c r="B589" s="86"/>
      <c r="C589" s="50">
        <f t="shared" si="10"/>
        <v>0</v>
      </c>
    </row>
    <row r="590" spans="1:3" ht="12.75">
      <c r="A590" s="149"/>
      <c r="B590"/>
      <c r="C590" s="50">
        <f t="shared" si="10"/>
        <v>0</v>
      </c>
    </row>
    <row r="591" spans="1:3" ht="12.75">
      <c r="A591" s="149"/>
      <c r="B591"/>
      <c r="C591" s="50">
        <f t="shared" si="10"/>
        <v>0</v>
      </c>
    </row>
    <row r="592" spans="2:3" ht="12.75">
      <c r="B592" s="90"/>
      <c r="C592" s="50">
        <f t="shared" si="10"/>
        <v>0</v>
      </c>
    </row>
    <row r="593" spans="1:3" ht="12.75">
      <c r="A593" s="146"/>
      <c r="B593" s="86"/>
      <c r="C593" s="50">
        <f t="shared" si="10"/>
        <v>0</v>
      </c>
    </row>
    <row r="594" spans="1:3" ht="12.75">
      <c r="A594" s="146"/>
      <c r="B594" s="86"/>
      <c r="C594" s="50">
        <f t="shared" si="10"/>
        <v>0</v>
      </c>
    </row>
    <row r="595" spans="1:3" ht="12.75">
      <c r="A595" s="146"/>
      <c r="B595" s="86"/>
      <c r="C595" s="50">
        <f t="shared" si="10"/>
        <v>0</v>
      </c>
    </row>
    <row r="596" ht="12.75">
      <c r="C596" s="50">
        <f t="shared" si="10"/>
        <v>0</v>
      </c>
    </row>
    <row r="597" spans="1:3" ht="12.75">
      <c r="A597" s="146"/>
      <c r="B597" s="86"/>
      <c r="C597" s="50">
        <f t="shared" si="10"/>
        <v>0</v>
      </c>
    </row>
    <row r="598" spans="1:3" ht="12.75">
      <c r="A598" s="146"/>
      <c r="B598" s="86"/>
      <c r="C598" s="50">
        <f t="shared" si="10"/>
        <v>0</v>
      </c>
    </row>
    <row r="599" spans="1:3" ht="12.75">
      <c r="A599" s="146"/>
      <c r="B599" s="86"/>
      <c r="C599" s="50">
        <f t="shared" si="10"/>
        <v>0</v>
      </c>
    </row>
    <row r="600" spans="2:3" ht="12.75">
      <c r="B600" s="91"/>
      <c r="C600" s="50">
        <f t="shared" si="10"/>
        <v>0</v>
      </c>
    </row>
    <row r="601" spans="1:3" ht="12.75">
      <c r="A601" s="146"/>
      <c r="B601" s="86"/>
      <c r="C601" s="50">
        <f t="shared" si="10"/>
        <v>0</v>
      </c>
    </row>
    <row r="602" spans="1:3" ht="12.75">
      <c r="A602" s="146"/>
      <c r="B602" s="86"/>
      <c r="C602" s="50">
        <f t="shared" si="10"/>
        <v>0</v>
      </c>
    </row>
    <row r="603" spans="1:3" ht="12.75">
      <c r="A603" s="149"/>
      <c r="B603"/>
      <c r="C603" s="50">
        <f t="shared" si="10"/>
        <v>0</v>
      </c>
    </row>
    <row r="604" spans="1:3" ht="12.75">
      <c r="A604" s="149"/>
      <c r="B604"/>
      <c r="C604" s="50">
        <f t="shared" si="10"/>
        <v>0</v>
      </c>
    </row>
    <row r="605" spans="1:3" ht="12.75">
      <c r="A605" s="146"/>
      <c r="B605" s="86"/>
      <c r="C605" s="50">
        <f t="shared" si="10"/>
        <v>0</v>
      </c>
    </row>
    <row r="606" spans="2:3" ht="12.75">
      <c r="B606" s="92"/>
      <c r="C606" s="50">
        <f t="shared" si="10"/>
        <v>0</v>
      </c>
    </row>
    <row r="607" spans="1:3" ht="12.75">
      <c r="A607" s="146"/>
      <c r="B607" s="86"/>
      <c r="C607" s="50">
        <f t="shared" si="10"/>
        <v>0</v>
      </c>
    </row>
    <row r="608" spans="1:3" ht="12.75">
      <c r="A608" s="149"/>
      <c r="B608"/>
      <c r="C608" s="50">
        <f t="shared" si="10"/>
        <v>0</v>
      </c>
    </row>
    <row r="609" spans="1:3" ht="12.75">
      <c r="A609" s="146"/>
      <c r="B609" s="86"/>
      <c r="C609" s="50">
        <f t="shared" si="10"/>
        <v>0</v>
      </c>
    </row>
    <row r="610" spans="1:3" ht="12.75">
      <c r="A610" s="146"/>
      <c r="B610" s="86"/>
      <c r="C610" s="50">
        <f t="shared" si="10"/>
        <v>0</v>
      </c>
    </row>
    <row r="611" spans="1:3" ht="12.75">
      <c r="A611" s="149"/>
      <c r="B611"/>
      <c r="C611" s="50">
        <f t="shared" si="10"/>
        <v>0</v>
      </c>
    </row>
    <row r="612" spans="1:3" ht="12.75">
      <c r="A612" s="146"/>
      <c r="B612" s="86"/>
      <c r="C612" s="50">
        <f t="shared" si="10"/>
        <v>0</v>
      </c>
    </row>
    <row r="613" spans="1:3" ht="12.75">
      <c r="A613" s="149"/>
      <c r="B613"/>
      <c r="C613" s="50">
        <f t="shared" si="10"/>
        <v>0</v>
      </c>
    </row>
    <row r="614" ht="12.75">
      <c r="C614" s="50">
        <f t="shared" si="10"/>
        <v>0</v>
      </c>
    </row>
    <row r="615" spans="1:3" ht="12.75">
      <c r="A615" s="146"/>
      <c r="B615" s="86"/>
      <c r="C615" s="50">
        <f t="shared" si="10"/>
        <v>0</v>
      </c>
    </row>
    <row r="616" spans="1:3" ht="12.75">
      <c r="A616" s="146"/>
      <c r="B616" s="86"/>
      <c r="C616" s="50">
        <f t="shared" si="10"/>
        <v>0</v>
      </c>
    </row>
    <row r="617" spans="2:3" ht="12.75">
      <c r="B617" s="93"/>
      <c r="C617" s="50">
        <f t="shared" si="10"/>
        <v>0</v>
      </c>
    </row>
    <row r="618" spans="2:3" ht="12.75">
      <c r="B618"/>
      <c r="C618" s="50">
        <f t="shared" si="10"/>
        <v>0</v>
      </c>
    </row>
    <row r="619" spans="1:3" ht="12.75">
      <c r="A619" s="146"/>
      <c r="B619" s="86"/>
      <c r="C619" s="50">
        <f t="shared" si="10"/>
        <v>0</v>
      </c>
    </row>
    <row r="620" spans="1:3" ht="12.75">
      <c r="A620" s="146"/>
      <c r="B620" s="86"/>
      <c r="C620" s="50">
        <f t="shared" si="10"/>
        <v>0</v>
      </c>
    </row>
    <row r="621" spans="1:3" ht="12.75">
      <c r="A621" s="146"/>
      <c r="B621" s="86"/>
      <c r="C621" s="50">
        <f t="shared" si="10"/>
        <v>0</v>
      </c>
    </row>
    <row r="622" spans="1:3" ht="12.75">
      <c r="A622" s="146"/>
      <c r="B622" s="86"/>
      <c r="C622" s="50">
        <f t="shared" si="10"/>
        <v>0</v>
      </c>
    </row>
    <row r="623" spans="1:3" ht="12.75">
      <c r="A623" s="146"/>
      <c r="B623" s="86"/>
      <c r="C623" s="50">
        <f t="shared" si="10"/>
        <v>0</v>
      </c>
    </row>
    <row r="624" spans="1:3" ht="12.75">
      <c r="A624" s="146"/>
      <c r="B624" s="86"/>
      <c r="C624" s="50">
        <f t="shared" si="10"/>
        <v>0</v>
      </c>
    </row>
    <row r="625" spans="1:3" ht="12.75">
      <c r="A625" s="149"/>
      <c r="B625"/>
      <c r="C625" s="50">
        <f t="shared" si="10"/>
        <v>0</v>
      </c>
    </row>
    <row r="626" spans="2:3" ht="12.75">
      <c r="B626" s="94"/>
      <c r="C626" s="50">
        <f t="shared" si="10"/>
        <v>0</v>
      </c>
    </row>
    <row r="627" spans="1:3" ht="12.75">
      <c r="A627" s="149"/>
      <c r="B627"/>
      <c r="C627" s="50">
        <f t="shared" si="10"/>
        <v>0</v>
      </c>
    </row>
    <row r="628" spans="1:3" ht="12.75">
      <c r="A628" s="149"/>
      <c r="B628"/>
      <c r="C628" s="50">
        <f t="shared" si="10"/>
        <v>0</v>
      </c>
    </row>
    <row r="629" spans="1:3" ht="12.75">
      <c r="A629" s="146"/>
      <c r="B629" s="86"/>
      <c r="C629" s="50">
        <f t="shared" si="10"/>
        <v>0</v>
      </c>
    </row>
    <row r="630" spans="2:3" ht="12.75">
      <c r="B630" s="95"/>
      <c r="C630" s="50">
        <f t="shared" si="10"/>
        <v>0</v>
      </c>
    </row>
    <row r="631" ht="12.75">
      <c r="C631" s="50">
        <f t="shared" si="10"/>
        <v>0</v>
      </c>
    </row>
    <row r="632" ht="12.75">
      <c r="C632" s="50">
        <f t="shared" si="10"/>
        <v>0</v>
      </c>
    </row>
    <row r="633" spans="1:3" ht="12.75">
      <c r="A633" s="146"/>
      <c r="B633" s="86"/>
      <c r="C633" s="50">
        <f t="shared" si="10"/>
        <v>0</v>
      </c>
    </row>
    <row r="634" spans="1:3" ht="12.75">
      <c r="A634" s="146"/>
      <c r="B634" s="86"/>
      <c r="C634" s="50">
        <f t="shared" si="10"/>
        <v>0</v>
      </c>
    </row>
    <row r="635" ht="12.75">
      <c r="C635" s="50">
        <f t="shared" si="10"/>
        <v>0</v>
      </c>
    </row>
    <row r="636" spans="1:3" ht="12.75">
      <c r="A636" s="146"/>
      <c r="B636" s="86"/>
      <c r="C636" s="50">
        <f aca="true" t="shared" si="11" ref="C636:C698">A636</f>
        <v>0</v>
      </c>
    </row>
    <row r="637" spans="1:3" ht="12.75">
      <c r="A637" s="146"/>
      <c r="B637" s="86"/>
      <c r="C637" s="50">
        <f t="shared" si="11"/>
        <v>0</v>
      </c>
    </row>
    <row r="638" spans="1:3" ht="12.75">
      <c r="A638" s="149"/>
      <c r="B638"/>
      <c r="C638" s="50">
        <f t="shared" si="11"/>
        <v>0</v>
      </c>
    </row>
    <row r="639" spans="1:3" ht="12.75">
      <c r="A639" s="149"/>
      <c r="B639"/>
      <c r="C639" s="50">
        <f t="shared" si="11"/>
        <v>0</v>
      </c>
    </row>
    <row r="640" spans="1:3" ht="12.75">
      <c r="A640" s="149"/>
      <c r="B640"/>
      <c r="C640" s="50">
        <f t="shared" si="11"/>
        <v>0</v>
      </c>
    </row>
    <row r="641" spans="1:3" ht="12.75">
      <c r="A641" s="146"/>
      <c r="B641" s="86"/>
      <c r="C641" s="50">
        <f t="shared" si="11"/>
        <v>0</v>
      </c>
    </row>
    <row r="642" spans="1:3" ht="12.75">
      <c r="A642" s="146"/>
      <c r="B642" s="86"/>
      <c r="C642" s="50">
        <f t="shared" si="11"/>
        <v>0</v>
      </c>
    </row>
    <row r="643" spans="1:3" ht="12.75">
      <c r="A643" s="146"/>
      <c r="B643" s="86"/>
      <c r="C643" s="50">
        <f t="shared" si="11"/>
        <v>0</v>
      </c>
    </row>
    <row r="644" spans="1:3" ht="12.75">
      <c r="A644" s="149"/>
      <c r="B644"/>
      <c r="C644" s="50">
        <f t="shared" si="11"/>
        <v>0</v>
      </c>
    </row>
    <row r="645" spans="2:3" ht="12.75">
      <c r="B645" s="96"/>
      <c r="C645" s="50">
        <f t="shared" si="11"/>
        <v>0</v>
      </c>
    </row>
    <row r="646" spans="1:3" ht="12.75">
      <c r="A646" s="146"/>
      <c r="B646" s="86"/>
      <c r="C646" s="50">
        <f t="shared" si="11"/>
        <v>0</v>
      </c>
    </row>
    <row r="647" spans="1:3" ht="12.75">
      <c r="A647" s="152"/>
      <c r="B647" s="97"/>
      <c r="C647" s="50">
        <f t="shared" si="11"/>
        <v>0</v>
      </c>
    </row>
    <row r="648" spans="1:3" ht="12.75">
      <c r="A648" s="152"/>
      <c r="B648" s="97"/>
      <c r="C648" s="50">
        <f t="shared" si="11"/>
        <v>0</v>
      </c>
    </row>
    <row r="649" ht="12.75">
      <c r="C649" s="50">
        <f t="shared" si="11"/>
        <v>0</v>
      </c>
    </row>
    <row r="650" spans="1:3" ht="12.75">
      <c r="A650" s="146"/>
      <c r="B650" s="86"/>
      <c r="C650" s="50">
        <f t="shared" si="11"/>
        <v>0</v>
      </c>
    </row>
    <row r="651" spans="1:3" ht="12.75">
      <c r="A651" s="146"/>
      <c r="B651" s="86"/>
      <c r="C651" s="50">
        <f t="shared" si="11"/>
        <v>0</v>
      </c>
    </row>
    <row r="652" spans="1:3" ht="12.75">
      <c r="A652" s="146"/>
      <c r="B652" s="86"/>
      <c r="C652" s="50">
        <f t="shared" si="11"/>
        <v>0</v>
      </c>
    </row>
    <row r="653" spans="2:3" ht="12.75">
      <c r="B653" s="98"/>
      <c r="C653" s="50">
        <f t="shared" si="11"/>
        <v>0</v>
      </c>
    </row>
    <row r="654" spans="1:3" ht="12.75">
      <c r="A654" s="146"/>
      <c r="B654" s="86"/>
      <c r="C654" s="50">
        <f t="shared" si="11"/>
        <v>0</v>
      </c>
    </row>
    <row r="655" ht="12.75">
      <c r="C655" s="50">
        <f t="shared" si="11"/>
        <v>0</v>
      </c>
    </row>
    <row r="656" spans="1:3" ht="12.75">
      <c r="A656" s="146"/>
      <c r="B656" s="86"/>
      <c r="C656" s="50">
        <f t="shared" si="11"/>
        <v>0</v>
      </c>
    </row>
    <row r="657" spans="1:3" ht="12.75">
      <c r="A657" s="146"/>
      <c r="B657" s="86"/>
      <c r="C657" s="50">
        <f t="shared" si="11"/>
        <v>0</v>
      </c>
    </row>
    <row r="658" spans="1:3" ht="12.75">
      <c r="A658" s="146"/>
      <c r="B658" s="86"/>
      <c r="C658" s="50">
        <f t="shared" si="11"/>
        <v>0</v>
      </c>
    </row>
    <row r="659" spans="1:3" ht="12.75">
      <c r="A659" s="146"/>
      <c r="B659" s="86"/>
      <c r="C659" s="50">
        <f t="shared" si="11"/>
        <v>0</v>
      </c>
    </row>
    <row r="660" spans="1:3" ht="12.75">
      <c r="A660" s="146"/>
      <c r="B660" s="86"/>
      <c r="C660" s="50">
        <f t="shared" si="11"/>
        <v>0</v>
      </c>
    </row>
    <row r="661" spans="1:3" ht="12.75">
      <c r="A661" s="149"/>
      <c r="B661"/>
      <c r="C661" s="50">
        <f t="shared" si="11"/>
        <v>0</v>
      </c>
    </row>
    <row r="662" spans="1:3" ht="12.75">
      <c r="A662" s="149"/>
      <c r="B662"/>
      <c r="C662" s="50">
        <f t="shared" si="11"/>
        <v>0</v>
      </c>
    </row>
    <row r="663" spans="1:3" ht="12.75">
      <c r="A663" s="146"/>
      <c r="B663" s="86"/>
      <c r="C663" s="50">
        <f t="shared" si="11"/>
        <v>0</v>
      </c>
    </row>
    <row r="664" spans="2:3" ht="12.75">
      <c r="B664" s="99"/>
      <c r="C664" s="50">
        <f t="shared" si="11"/>
        <v>0</v>
      </c>
    </row>
    <row r="665" spans="1:3" ht="12.75">
      <c r="A665" s="149"/>
      <c r="B665"/>
      <c r="C665" s="50">
        <f t="shared" si="11"/>
        <v>0</v>
      </c>
    </row>
    <row r="666" spans="1:3" ht="12.75">
      <c r="A666" s="149"/>
      <c r="B666"/>
      <c r="C666" s="50">
        <f t="shared" si="11"/>
        <v>0</v>
      </c>
    </row>
    <row r="667" spans="1:3" ht="12.75">
      <c r="A667" s="149"/>
      <c r="B667"/>
      <c r="C667" s="50">
        <f t="shared" si="11"/>
        <v>0</v>
      </c>
    </row>
    <row r="668" ht="12.75">
      <c r="C668" s="50">
        <f t="shared" si="11"/>
        <v>0</v>
      </c>
    </row>
    <row r="669" spans="1:3" ht="12.75">
      <c r="A669" s="146"/>
      <c r="B669" s="86"/>
      <c r="C669" s="50">
        <f t="shared" si="11"/>
        <v>0</v>
      </c>
    </row>
    <row r="670" spans="1:3" ht="12.75">
      <c r="A670" s="146"/>
      <c r="B670" s="86"/>
      <c r="C670" s="50">
        <f t="shared" si="11"/>
        <v>0</v>
      </c>
    </row>
    <row r="671" spans="1:3" ht="12.75">
      <c r="A671" s="146"/>
      <c r="B671" s="86"/>
      <c r="C671" s="50">
        <f t="shared" si="11"/>
        <v>0</v>
      </c>
    </row>
    <row r="672" spans="1:3" ht="12.75">
      <c r="A672" s="146"/>
      <c r="B672" s="86"/>
      <c r="C672" s="50">
        <f t="shared" si="11"/>
        <v>0</v>
      </c>
    </row>
    <row r="673" spans="2:3" ht="12.75">
      <c r="B673" s="100"/>
      <c r="C673" s="50">
        <f t="shared" si="11"/>
        <v>0</v>
      </c>
    </row>
    <row r="674" ht="12.75">
      <c r="C674" s="50">
        <f t="shared" si="11"/>
        <v>0</v>
      </c>
    </row>
    <row r="675" ht="12.75">
      <c r="C675" s="50">
        <f t="shared" si="11"/>
        <v>0</v>
      </c>
    </row>
    <row r="676" spans="1:3" ht="12.75">
      <c r="A676" s="146"/>
      <c r="B676" s="86"/>
      <c r="C676" s="50">
        <f t="shared" si="11"/>
        <v>0</v>
      </c>
    </row>
    <row r="677" spans="2:3" ht="12.75">
      <c r="B677" s="101"/>
      <c r="C677" s="50">
        <f t="shared" si="11"/>
        <v>0</v>
      </c>
    </row>
    <row r="678" spans="1:3" ht="12.75">
      <c r="A678" s="146"/>
      <c r="B678" s="86"/>
      <c r="C678" s="50">
        <f t="shared" si="11"/>
        <v>0</v>
      </c>
    </row>
    <row r="679" ht="12.75">
      <c r="C679" s="50">
        <f t="shared" si="11"/>
        <v>0</v>
      </c>
    </row>
    <row r="680" spans="1:3" ht="12.75">
      <c r="A680" s="149"/>
      <c r="B680"/>
      <c r="C680" s="50">
        <f t="shared" si="11"/>
        <v>0</v>
      </c>
    </row>
    <row r="681" spans="1:3" ht="12.75">
      <c r="A681" s="146"/>
      <c r="B681" s="86"/>
      <c r="C681" s="50">
        <f t="shared" si="11"/>
        <v>0</v>
      </c>
    </row>
    <row r="682" ht="12.75">
      <c r="C682" s="50">
        <f t="shared" si="11"/>
        <v>0</v>
      </c>
    </row>
    <row r="683" ht="12.75">
      <c r="C683" s="50">
        <f t="shared" si="11"/>
        <v>0</v>
      </c>
    </row>
    <row r="684" spans="1:3" ht="12.75">
      <c r="A684" s="149"/>
      <c r="B684"/>
      <c r="C684" s="50">
        <f t="shared" si="11"/>
        <v>0</v>
      </c>
    </row>
    <row r="685" spans="2:3" ht="12.75">
      <c r="B685" s="102"/>
      <c r="C685" s="50">
        <f t="shared" si="11"/>
        <v>0</v>
      </c>
    </row>
    <row r="686" spans="1:3" ht="12.75">
      <c r="A686" s="149"/>
      <c r="B686"/>
      <c r="C686" s="50">
        <f t="shared" si="11"/>
        <v>0</v>
      </c>
    </row>
    <row r="687" spans="1:3" ht="12.75">
      <c r="A687" s="146"/>
      <c r="B687" s="86"/>
      <c r="C687" s="50">
        <f t="shared" si="11"/>
        <v>0</v>
      </c>
    </row>
    <row r="688" spans="2:3" ht="12.75">
      <c r="B688" s="103"/>
      <c r="C688" s="50">
        <f t="shared" si="11"/>
        <v>0</v>
      </c>
    </row>
    <row r="689" spans="1:3" ht="12.75">
      <c r="A689" s="149"/>
      <c r="B689"/>
      <c r="C689" s="50">
        <f t="shared" si="11"/>
        <v>0</v>
      </c>
    </row>
    <row r="690" spans="1:3" ht="12.75">
      <c r="A690" s="149"/>
      <c r="B690"/>
      <c r="C690" s="50">
        <f t="shared" si="11"/>
        <v>0</v>
      </c>
    </row>
    <row r="691" spans="1:3" ht="12.75">
      <c r="A691" s="146"/>
      <c r="B691" s="86"/>
      <c r="C691" s="50">
        <f t="shared" si="11"/>
        <v>0</v>
      </c>
    </row>
    <row r="692" spans="2:3" ht="12.75">
      <c r="B692" s="104"/>
      <c r="C692" s="50">
        <f t="shared" si="11"/>
        <v>0</v>
      </c>
    </row>
    <row r="693" spans="1:3" ht="12.75">
      <c r="A693" s="146"/>
      <c r="B693" s="86"/>
      <c r="C693" s="50">
        <f t="shared" si="11"/>
        <v>0</v>
      </c>
    </row>
    <row r="694" ht="12.75">
      <c r="C694" s="50">
        <f t="shared" si="11"/>
        <v>0</v>
      </c>
    </row>
    <row r="695" ht="12.75">
      <c r="C695" s="50">
        <f t="shared" si="11"/>
        <v>0</v>
      </c>
    </row>
    <row r="696" spans="1:3" ht="12.75">
      <c r="A696" s="149"/>
      <c r="B696"/>
      <c r="C696" s="50">
        <f t="shared" si="11"/>
        <v>0</v>
      </c>
    </row>
    <row r="697" spans="1:3" ht="12.75">
      <c r="A697" s="146"/>
      <c r="B697" s="86"/>
      <c r="C697" s="50">
        <f t="shared" si="11"/>
        <v>0</v>
      </c>
    </row>
    <row r="698" spans="1:3" ht="12.75">
      <c r="A698" s="146"/>
      <c r="B698" s="86"/>
      <c r="C698" s="50">
        <f t="shared" si="11"/>
        <v>0</v>
      </c>
    </row>
    <row r="699" spans="1:3" ht="12.75">
      <c r="A699" s="146"/>
      <c r="B699" s="86"/>
      <c r="C699" s="50">
        <f aca="true" t="shared" si="12" ref="C699:C761">A699</f>
        <v>0</v>
      </c>
    </row>
    <row r="700" ht="12.75">
      <c r="C700" s="50">
        <f t="shared" si="12"/>
        <v>0</v>
      </c>
    </row>
    <row r="701" spans="1:3" ht="12.75">
      <c r="A701" s="146"/>
      <c r="B701" s="86"/>
      <c r="C701" s="50">
        <f t="shared" si="12"/>
        <v>0</v>
      </c>
    </row>
    <row r="702" spans="1:3" ht="12.75">
      <c r="A702" s="146"/>
      <c r="B702" s="86"/>
      <c r="C702" s="50">
        <f t="shared" si="12"/>
        <v>0</v>
      </c>
    </row>
    <row r="703" spans="1:3" ht="12.75">
      <c r="A703" s="146"/>
      <c r="B703" s="86"/>
      <c r="C703" s="50">
        <f t="shared" si="12"/>
        <v>0</v>
      </c>
    </row>
    <row r="704" ht="12.75">
      <c r="C704" s="50">
        <f t="shared" si="12"/>
        <v>0</v>
      </c>
    </row>
    <row r="705" spans="2:3" ht="12.75">
      <c r="B705" s="105"/>
      <c r="C705" s="50">
        <f t="shared" si="12"/>
        <v>0</v>
      </c>
    </row>
    <row r="706" spans="1:3" ht="12.75">
      <c r="A706" s="149"/>
      <c r="B706"/>
      <c r="C706" s="50">
        <f t="shared" si="12"/>
        <v>0</v>
      </c>
    </row>
    <row r="707" ht="12.75">
      <c r="C707" s="50">
        <f t="shared" si="12"/>
        <v>0</v>
      </c>
    </row>
    <row r="708" ht="12.75">
      <c r="C708" s="50">
        <f t="shared" si="12"/>
        <v>0</v>
      </c>
    </row>
    <row r="709" spans="1:3" ht="12.75">
      <c r="A709" s="149"/>
      <c r="B709"/>
      <c r="C709" s="50">
        <f t="shared" si="12"/>
        <v>0</v>
      </c>
    </row>
    <row r="710" spans="1:3" ht="12.75">
      <c r="A710" s="146"/>
      <c r="B710" s="86"/>
      <c r="C710" s="50">
        <f t="shared" si="12"/>
        <v>0</v>
      </c>
    </row>
    <row r="711" ht="12.75">
      <c r="C711" s="50">
        <f t="shared" si="12"/>
        <v>0</v>
      </c>
    </row>
    <row r="712" spans="1:3" ht="12.75">
      <c r="A712" s="146"/>
      <c r="B712" s="86"/>
      <c r="C712" s="50">
        <f t="shared" si="12"/>
        <v>0</v>
      </c>
    </row>
    <row r="713" ht="12.75">
      <c r="C713" s="50">
        <f t="shared" si="12"/>
        <v>0</v>
      </c>
    </row>
    <row r="714" spans="1:3" ht="12.75">
      <c r="A714" s="149"/>
      <c r="B714"/>
      <c r="C714" s="50">
        <f t="shared" si="12"/>
        <v>0</v>
      </c>
    </row>
    <row r="715" spans="1:3" ht="12.75">
      <c r="A715" s="146"/>
      <c r="B715" s="86"/>
      <c r="C715" s="50">
        <f t="shared" si="12"/>
        <v>0</v>
      </c>
    </row>
    <row r="716" spans="1:3" ht="12.75">
      <c r="A716" s="146"/>
      <c r="B716" s="86"/>
      <c r="C716" s="50">
        <f t="shared" si="12"/>
        <v>0</v>
      </c>
    </row>
    <row r="717" spans="1:3" ht="12.75">
      <c r="A717" s="149"/>
      <c r="B717"/>
      <c r="C717" s="50">
        <f t="shared" si="12"/>
        <v>0</v>
      </c>
    </row>
    <row r="718" spans="1:3" ht="12.75">
      <c r="A718" s="146"/>
      <c r="B718" s="86"/>
      <c r="C718" s="50">
        <f t="shared" si="12"/>
        <v>0</v>
      </c>
    </row>
    <row r="719" ht="12.75">
      <c r="C719" s="50">
        <f t="shared" si="12"/>
        <v>0</v>
      </c>
    </row>
    <row r="720" spans="1:3" ht="12.75">
      <c r="A720" s="146"/>
      <c r="B720" s="86"/>
      <c r="C720" s="50">
        <f t="shared" si="12"/>
        <v>0</v>
      </c>
    </row>
    <row r="721" spans="1:3" ht="12.75">
      <c r="A721" s="149"/>
      <c r="B721"/>
      <c r="C721" s="50">
        <f t="shared" si="12"/>
        <v>0</v>
      </c>
    </row>
    <row r="722" spans="2:3" ht="12.75">
      <c r="B722" s="106"/>
      <c r="C722" s="50">
        <f t="shared" si="12"/>
        <v>0</v>
      </c>
    </row>
    <row r="723" spans="1:3" ht="15">
      <c r="A723" s="153"/>
      <c r="B723" s="124"/>
      <c r="C723" s="50">
        <f t="shared" si="12"/>
        <v>0</v>
      </c>
    </row>
    <row r="724" ht="12.75">
      <c r="C724" s="50">
        <f t="shared" si="12"/>
        <v>0</v>
      </c>
    </row>
    <row r="725" spans="1:3" ht="12.75">
      <c r="A725" s="146"/>
      <c r="B725" s="86"/>
      <c r="C725" s="50">
        <f t="shared" si="12"/>
        <v>0</v>
      </c>
    </row>
    <row r="726" spans="1:3" ht="12.75">
      <c r="A726" s="146"/>
      <c r="B726" s="86"/>
      <c r="C726" s="50">
        <f t="shared" si="12"/>
        <v>0</v>
      </c>
    </row>
    <row r="727" spans="1:3" ht="12.75">
      <c r="A727" s="146"/>
      <c r="B727" s="86"/>
      <c r="C727" s="50">
        <f t="shared" si="12"/>
        <v>0</v>
      </c>
    </row>
    <row r="728" spans="1:3" ht="12.75">
      <c r="A728" s="146"/>
      <c r="B728" s="86"/>
      <c r="C728" s="50">
        <f t="shared" si="12"/>
        <v>0</v>
      </c>
    </row>
    <row r="729" ht="12.75">
      <c r="C729" s="50">
        <f t="shared" si="12"/>
        <v>0</v>
      </c>
    </row>
    <row r="730" spans="2:3" ht="12.75">
      <c r="B730" s="107"/>
      <c r="C730" s="50">
        <f t="shared" si="12"/>
        <v>0</v>
      </c>
    </row>
    <row r="731" ht="12.75">
      <c r="C731" s="50">
        <f t="shared" si="12"/>
        <v>0</v>
      </c>
    </row>
    <row r="732" spans="1:3" ht="12.75">
      <c r="A732" s="146"/>
      <c r="B732" s="86"/>
      <c r="C732" s="50">
        <f t="shared" si="12"/>
        <v>0</v>
      </c>
    </row>
    <row r="733" spans="1:3" ht="12.75">
      <c r="A733" s="149"/>
      <c r="B733"/>
      <c r="C733" s="50">
        <f t="shared" si="12"/>
        <v>0</v>
      </c>
    </row>
    <row r="734" ht="12.75">
      <c r="C734" s="50">
        <f t="shared" si="12"/>
        <v>0</v>
      </c>
    </row>
    <row r="735" spans="1:3" ht="12.75">
      <c r="A735" s="149"/>
      <c r="B735"/>
      <c r="C735" s="50">
        <f t="shared" si="12"/>
        <v>0</v>
      </c>
    </row>
    <row r="736" spans="1:3" ht="12.75">
      <c r="A736" s="149"/>
      <c r="B736"/>
      <c r="C736" s="50">
        <f t="shared" si="12"/>
        <v>0</v>
      </c>
    </row>
    <row r="737" spans="1:3" ht="12.75">
      <c r="A737" s="146"/>
      <c r="B737" s="86"/>
      <c r="C737" s="50">
        <f t="shared" si="12"/>
        <v>0</v>
      </c>
    </row>
    <row r="738" spans="1:3" ht="12.75">
      <c r="A738" s="146"/>
      <c r="B738" s="86"/>
      <c r="C738" s="50">
        <f t="shared" si="12"/>
        <v>0</v>
      </c>
    </row>
    <row r="739" spans="2:3" ht="12.75">
      <c r="B739" s="108"/>
      <c r="C739" s="50">
        <f t="shared" si="12"/>
        <v>0</v>
      </c>
    </row>
    <row r="740" spans="1:3" ht="12.75">
      <c r="A740" s="146"/>
      <c r="B740" s="86"/>
      <c r="C740" s="50">
        <f t="shared" si="12"/>
        <v>0</v>
      </c>
    </row>
    <row r="741" ht="12.75">
      <c r="C741" s="50">
        <f t="shared" si="12"/>
        <v>0</v>
      </c>
    </row>
    <row r="742" ht="12.75">
      <c r="C742" s="50">
        <f t="shared" si="12"/>
        <v>0</v>
      </c>
    </row>
    <row r="743" spans="1:3" ht="12.75">
      <c r="A743" s="146"/>
      <c r="B743" s="86"/>
      <c r="C743" s="50">
        <f t="shared" si="12"/>
        <v>0</v>
      </c>
    </row>
    <row r="744" spans="1:3" ht="12.75">
      <c r="A744" s="146"/>
      <c r="B744" s="86"/>
      <c r="C744" s="50">
        <f t="shared" si="12"/>
        <v>0</v>
      </c>
    </row>
    <row r="745" spans="1:3" ht="12.75">
      <c r="A745" s="146"/>
      <c r="B745" s="86"/>
      <c r="C745" s="50">
        <f t="shared" si="12"/>
        <v>0</v>
      </c>
    </row>
    <row r="746" spans="1:3" ht="12.75">
      <c r="A746" s="149"/>
      <c r="B746"/>
      <c r="C746" s="50">
        <f t="shared" si="12"/>
        <v>0</v>
      </c>
    </row>
    <row r="747" spans="2:3" ht="12.75">
      <c r="B747" s="109"/>
      <c r="C747" s="50">
        <f t="shared" si="12"/>
        <v>0</v>
      </c>
    </row>
    <row r="748" spans="2:3" ht="12.75">
      <c r="B748" s="110"/>
      <c r="C748" s="50">
        <f t="shared" si="12"/>
        <v>0</v>
      </c>
    </row>
    <row r="749" ht="12.75">
      <c r="C749" s="50">
        <f t="shared" si="12"/>
        <v>0</v>
      </c>
    </row>
    <row r="750" spans="1:3" ht="12.75">
      <c r="A750" s="149"/>
      <c r="B750"/>
      <c r="C750" s="50">
        <f t="shared" si="12"/>
        <v>0</v>
      </c>
    </row>
    <row r="751" spans="2:3" ht="12.75">
      <c r="B751"/>
      <c r="C751" s="50">
        <f t="shared" si="12"/>
        <v>0</v>
      </c>
    </row>
    <row r="752" spans="1:3" ht="12.75">
      <c r="A752" s="146"/>
      <c r="B752" s="86"/>
      <c r="C752" s="50">
        <f t="shared" si="12"/>
        <v>0</v>
      </c>
    </row>
    <row r="753" spans="1:3" ht="12.75">
      <c r="A753" s="146"/>
      <c r="B753" s="86"/>
      <c r="C753" s="50">
        <f t="shared" si="12"/>
        <v>0</v>
      </c>
    </row>
    <row r="754" ht="12.75">
      <c r="C754" s="50">
        <f t="shared" si="12"/>
        <v>0</v>
      </c>
    </row>
    <row r="755" ht="12.75">
      <c r="C755" s="50">
        <f t="shared" si="12"/>
        <v>0</v>
      </c>
    </row>
    <row r="756" spans="1:3" ht="12.75">
      <c r="A756" s="146"/>
      <c r="B756" s="86"/>
      <c r="C756" s="50">
        <f t="shared" si="12"/>
        <v>0</v>
      </c>
    </row>
    <row r="757" spans="1:3" ht="12.75">
      <c r="A757" s="146"/>
      <c r="B757" s="86"/>
      <c r="C757" s="50">
        <f t="shared" si="12"/>
        <v>0</v>
      </c>
    </row>
    <row r="758" spans="1:3" ht="12.75">
      <c r="A758" s="146"/>
      <c r="B758" s="86"/>
      <c r="C758" s="50">
        <f t="shared" si="12"/>
        <v>0</v>
      </c>
    </row>
    <row r="759" spans="1:3" ht="12.75">
      <c r="A759" s="146"/>
      <c r="B759" s="86"/>
      <c r="C759" s="50">
        <f t="shared" si="12"/>
        <v>0</v>
      </c>
    </row>
    <row r="760" ht="12.75">
      <c r="C760" s="50">
        <f t="shared" si="12"/>
        <v>0</v>
      </c>
    </row>
    <row r="761" spans="1:3" ht="12.75">
      <c r="A761" s="146"/>
      <c r="B761" s="86"/>
      <c r="C761" s="50">
        <f t="shared" si="12"/>
        <v>0</v>
      </c>
    </row>
    <row r="762" spans="2:3" ht="12.75">
      <c r="B762"/>
      <c r="C762" s="50">
        <f aca="true" t="shared" si="13" ref="C762:C825">A762</f>
        <v>0</v>
      </c>
    </row>
    <row r="763" spans="1:3" ht="12.75">
      <c r="A763" s="146"/>
      <c r="B763" s="86"/>
      <c r="C763" s="50">
        <f t="shared" si="13"/>
        <v>0</v>
      </c>
    </row>
    <row r="764" spans="1:3" ht="12.75">
      <c r="A764" s="149"/>
      <c r="B764"/>
      <c r="C764" s="50">
        <f t="shared" si="13"/>
        <v>0</v>
      </c>
    </row>
    <row r="765" spans="1:3" ht="12.75">
      <c r="A765" s="146"/>
      <c r="B765" s="86"/>
      <c r="C765" s="50">
        <f t="shared" si="13"/>
        <v>0</v>
      </c>
    </row>
    <row r="766" spans="2:3" ht="12.75">
      <c r="B766" s="111"/>
      <c r="C766" s="50">
        <f t="shared" si="13"/>
        <v>0</v>
      </c>
    </row>
    <row r="767" spans="1:3" ht="12.75">
      <c r="A767" s="149"/>
      <c r="B767"/>
      <c r="C767" s="50">
        <f t="shared" si="13"/>
        <v>0</v>
      </c>
    </row>
    <row r="768" spans="1:3" ht="12.75">
      <c r="A768" s="146"/>
      <c r="B768" s="86"/>
      <c r="C768" s="50">
        <f t="shared" si="13"/>
        <v>0</v>
      </c>
    </row>
    <row r="769" spans="2:3" ht="12.75">
      <c r="B769" s="112"/>
      <c r="C769" s="50">
        <f t="shared" si="13"/>
        <v>0</v>
      </c>
    </row>
    <row r="770" ht="12.75">
      <c r="C770" s="50">
        <f t="shared" si="13"/>
        <v>0</v>
      </c>
    </row>
    <row r="771" spans="1:3" ht="12.75">
      <c r="A771" s="146"/>
      <c r="B771" s="86"/>
      <c r="C771" s="50">
        <f t="shared" si="13"/>
        <v>0</v>
      </c>
    </row>
    <row r="772" spans="1:3" ht="12.75">
      <c r="A772" s="149"/>
      <c r="B772"/>
      <c r="C772" s="50">
        <f t="shared" si="13"/>
        <v>0</v>
      </c>
    </row>
    <row r="773" spans="2:3" ht="12.75">
      <c r="B773" s="113"/>
      <c r="C773" s="50">
        <f t="shared" si="13"/>
        <v>0</v>
      </c>
    </row>
    <row r="774" spans="1:3" ht="12.75">
      <c r="A774" s="146"/>
      <c r="B774" s="86"/>
      <c r="C774" s="50">
        <f t="shared" si="13"/>
        <v>0</v>
      </c>
    </row>
    <row r="775" spans="1:3" ht="12.75">
      <c r="A775" s="146"/>
      <c r="B775" s="86"/>
      <c r="C775" s="50">
        <f t="shared" si="13"/>
        <v>0</v>
      </c>
    </row>
    <row r="776" spans="1:3" ht="12.75">
      <c r="A776" s="149"/>
      <c r="B776"/>
      <c r="C776" s="50">
        <f t="shared" si="13"/>
        <v>0</v>
      </c>
    </row>
    <row r="777" spans="1:3" ht="12.75">
      <c r="A777" s="149"/>
      <c r="B777"/>
      <c r="C777" s="50">
        <f t="shared" si="13"/>
        <v>0</v>
      </c>
    </row>
    <row r="778" spans="1:3" ht="12.75">
      <c r="A778" s="146"/>
      <c r="B778" s="86"/>
      <c r="C778" s="50">
        <f t="shared" si="13"/>
        <v>0</v>
      </c>
    </row>
    <row r="779" spans="1:3" ht="12.75">
      <c r="A779" s="146"/>
      <c r="B779" s="86"/>
      <c r="C779" s="50">
        <f t="shared" si="13"/>
        <v>0</v>
      </c>
    </row>
    <row r="780" spans="1:3" ht="12.75">
      <c r="A780" s="146"/>
      <c r="B780" s="86"/>
      <c r="C780" s="50">
        <f t="shared" si="13"/>
        <v>0</v>
      </c>
    </row>
    <row r="781" spans="1:3" ht="12.75">
      <c r="A781" s="146"/>
      <c r="B781" s="86"/>
      <c r="C781" s="50">
        <f t="shared" si="13"/>
        <v>0</v>
      </c>
    </row>
    <row r="782" spans="1:3" ht="12.75">
      <c r="A782" s="149"/>
      <c r="B782"/>
      <c r="C782" s="50">
        <f t="shared" si="13"/>
        <v>0</v>
      </c>
    </row>
    <row r="783" spans="1:3" ht="12.75">
      <c r="A783" s="149"/>
      <c r="B783"/>
      <c r="C783" s="50">
        <f t="shared" si="13"/>
        <v>0</v>
      </c>
    </row>
    <row r="784" spans="1:3" ht="12.75">
      <c r="A784" s="146"/>
      <c r="B784" s="86"/>
      <c r="C784" s="50">
        <f t="shared" si="13"/>
        <v>0</v>
      </c>
    </row>
    <row r="785" spans="1:3" ht="12.75">
      <c r="A785" s="146"/>
      <c r="B785" s="86"/>
      <c r="C785" s="50">
        <f t="shared" si="13"/>
        <v>0</v>
      </c>
    </row>
    <row r="786" spans="1:3" ht="12.75">
      <c r="A786" s="146"/>
      <c r="B786" s="86"/>
      <c r="C786" s="50">
        <f t="shared" si="13"/>
        <v>0</v>
      </c>
    </row>
    <row r="787" spans="1:3" ht="12.75">
      <c r="A787" s="149"/>
      <c r="B787"/>
      <c r="C787" s="50">
        <f t="shared" si="13"/>
        <v>0</v>
      </c>
    </row>
    <row r="788" spans="1:3" ht="12.75">
      <c r="A788" s="146"/>
      <c r="B788" s="86"/>
      <c r="C788" s="50">
        <f t="shared" si="13"/>
        <v>0</v>
      </c>
    </row>
    <row r="789" spans="1:3" ht="12.75">
      <c r="A789" s="146"/>
      <c r="B789" s="86"/>
      <c r="C789" s="50">
        <f t="shared" si="13"/>
        <v>0</v>
      </c>
    </row>
    <row r="790" ht="12.75">
      <c r="C790" s="50">
        <f t="shared" si="13"/>
        <v>0</v>
      </c>
    </row>
    <row r="791" spans="2:3" ht="12.75">
      <c r="B791" s="114"/>
      <c r="C791" s="50">
        <f t="shared" si="13"/>
        <v>0</v>
      </c>
    </row>
    <row r="792" spans="1:3" ht="12.75">
      <c r="A792" s="146"/>
      <c r="B792" s="86"/>
      <c r="C792" s="50">
        <f t="shared" si="13"/>
        <v>0</v>
      </c>
    </row>
    <row r="793" spans="1:3" ht="12.75">
      <c r="A793" s="146"/>
      <c r="B793" s="86"/>
      <c r="C793" s="50">
        <f t="shared" si="13"/>
        <v>0</v>
      </c>
    </row>
    <row r="794" spans="2:3" ht="12.75">
      <c r="B794" s="115"/>
      <c r="C794" s="50">
        <f t="shared" si="13"/>
        <v>0</v>
      </c>
    </row>
    <row r="795" spans="1:3" ht="12.75">
      <c r="A795" s="146"/>
      <c r="B795" s="86"/>
      <c r="C795" s="50">
        <f t="shared" si="13"/>
        <v>0</v>
      </c>
    </row>
    <row r="796" spans="1:3" ht="12.75">
      <c r="A796" s="146"/>
      <c r="B796" s="86"/>
      <c r="C796" s="50">
        <f t="shared" si="13"/>
        <v>0</v>
      </c>
    </row>
    <row r="797" spans="1:3" ht="12.75">
      <c r="A797" s="146"/>
      <c r="B797" s="86"/>
      <c r="C797" s="50">
        <f t="shared" si="13"/>
        <v>0</v>
      </c>
    </row>
    <row r="798" spans="1:3" ht="12.75">
      <c r="A798" s="146"/>
      <c r="B798" s="86"/>
      <c r="C798" s="50">
        <f t="shared" si="13"/>
        <v>0</v>
      </c>
    </row>
    <row r="799" spans="1:3" ht="12.75">
      <c r="A799" s="146"/>
      <c r="B799" s="86"/>
      <c r="C799" s="50">
        <f t="shared" si="13"/>
        <v>0</v>
      </c>
    </row>
    <row r="800" spans="1:3" ht="12.75">
      <c r="A800" s="149"/>
      <c r="B800"/>
      <c r="C800" s="50">
        <f t="shared" si="13"/>
        <v>0</v>
      </c>
    </row>
    <row r="801" spans="1:3" ht="12.75">
      <c r="A801" s="146"/>
      <c r="B801" s="86"/>
      <c r="C801" s="50">
        <f t="shared" si="13"/>
        <v>0</v>
      </c>
    </row>
    <row r="802" spans="1:3" ht="12.75">
      <c r="A802" s="149"/>
      <c r="B802"/>
      <c r="C802" s="50">
        <f t="shared" si="13"/>
        <v>0</v>
      </c>
    </row>
    <row r="803" spans="1:3" ht="12.75">
      <c r="A803" s="146"/>
      <c r="B803" s="86"/>
      <c r="C803" s="50">
        <f t="shared" si="13"/>
        <v>0</v>
      </c>
    </row>
    <row r="804" spans="1:3" ht="12.75">
      <c r="A804" s="149"/>
      <c r="B804"/>
      <c r="C804" s="50">
        <f t="shared" si="13"/>
        <v>0</v>
      </c>
    </row>
    <row r="805" spans="1:3" ht="12.75">
      <c r="A805" s="149"/>
      <c r="B805"/>
      <c r="C805" s="50">
        <f t="shared" si="13"/>
        <v>0</v>
      </c>
    </row>
    <row r="806" ht="12.75">
      <c r="C806" s="50">
        <f t="shared" si="13"/>
        <v>0</v>
      </c>
    </row>
    <row r="807" spans="1:3" ht="12.75">
      <c r="A807" s="146"/>
      <c r="B807" s="86"/>
      <c r="C807" s="50">
        <f t="shared" si="13"/>
        <v>0</v>
      </c>
    </row>
    <row r="808" spans="1:3" ht="12.75">
      <c r="A808" s="146"/>
      <c r="B808" s="86"/>
      <c r="C808" s="50">
        <f t="shared" si="13"/>
        <v>0</v>
      </c>
    </row>
    <row r="809" spans="1:3" ht="12.75">
      <c r="A809" s="146"/>
      <c r="B809" s="86"/>
      <c r="C809" s="50">
        <f t="shared" si="13"/>
        <v>0</v>
      </c>
    </row>
    <row r="810" spans="1:3" ht="12.75">
      <c r="A810" s="146"/>
      <c r="B810" s="86"/>
      <c r="C810" s="50">
        <f t="shared" si="13"/>
        <v>0</v>
      </c>
    </row>
    <row r="811" spans="1:3" ht="12.75">
      <c r="A811" s="146"/>
      <c r="B811" s="86"/>
      <c r="C811" s="50">
        <f t="shared" si="13"/>
        <v>0</v>
      </c>
    </row>
    <row r="812" ht="12.75">
      <c r="C812" s="50">
        <f t="shared" si="13"/>
        <v>0</v>
      </c>
    </row>
    <row r="813" ht="12.75">
      <c r="C813" s="50">
        <f t="shared" si="13"/>
        <v>0</v>
      </c>
    </row>
    <row r="814" spans="1:3" ht="12.75">
      <c r="A814" s="146"/>
      <c r="B814" s="86"/>
      <c r="C814" s="50">
        <f t="shared" si="13"/>
        <v>0</v>
      </c>
    </row>
    <row r="815" spans="1:3" ht="12.75">
      <c r="A815" s="146"/>
      <c r="B815" s="86"/>
      <c r="C815" s="50">
        <f t="shared" si="13"/>
        <v>0</v>
      </c>
    </row>
    <row r="816" spans="1:3" ht="12.75">
      <c r="A816" s="146"/>
      <c r="B816" s="86"/>
      <c r="C816" s="50">
        <f t="shared" si="13"/>
        <v>0</v>
      </c>
    </row>
    <row r="817" ht="12.75">
      <c r="C817" s="50">
        <f t="shared" si="13"/>
        <v>0</v>
      </c>
    </row>
    <row r="818" ht="12.75">
      <c r="C818" s="50">
        <f t="shared" si="13"/>
        <v>0</v>
      </c>
    </row>
    <row r="819" spans="1:3" ht="12.75">
      <c r="A819" s="149"/>
      <c r="B819"/>
      <c r="C819" s="50">
        <f t="shared" si="13"/>
        <v>0</v>
      </c>
    </row>
    <row r="820" spans="1:3" ht="12.75">
      <c r="A820" s="146"/>
      <c r="B820" s="86"/>
      <c r="C820" s="50">
        <f t="shared" si="13"/>
        <v>0</v>
      </c>
    </row>
    <row r="821" spans="1:3" ht="12.75">
      <c r="A821" s="146"/>
      <c r="B821" s="86"/>
      <c r="C821" s="50">
        <f t="shared" si="13"/>
        <v>0</v>
      </c>
    </row>
    <row r="822" spans="1:3" ht="12.75">
      <c r="A822" s="146"/>
      <c r="B822" s="86"/>
      <c r="C822" s="50">
        <f t="shared" si="13"/>
        <v>0</v>
      </c>
    </row>
    <row r="823" spans="1:3" ht="12.75">
      <c r="A823" s="146"/>
      <c r="B823" s="86"/>
      <c r="C823" s="50">
        <f t="shared" si="13"/>
        <v>0</v>
      </c>
    </row>
    <row r="824" ht="12.75">
      <c r="C824" s="50">
        <f t="shared" si="13"/>
        <v>0</v>
      </c>
    </row>
    <row r="825" spans="1:3" ht="12.75">
      <c r="A825" s="146"/>
      <c r="B825" s="86"/>
      <c r="C825" s="50">
        <f t="shared" si="13"/>
        <v>0</v>
      </c>
    </row>
    <row r="826" spans="1:3" ht="12.75">
      <c r="A826" s="149"/>
      <c r="B826"/>
      <c r="C826" s="50">
        <f aca="true" t="shared" si="14" ref="C826:C889">A826</f>
        <v>0</v>
      </c>
    </row>
    <row r="827" ht="12.75">
      <c r="C827" s="50">
        <f t="shared" si="14"/>
        <v>0</v>
      </c>
    </row>
    <row r="828" spans="1:3" ht="12.75">
      <c r="A828" s="149"/>
      <c r="B828"/>
      <c r="C828" s="50">
        <f t="shared" si="14"/>
        <v>0</v>
      </c>
    </row>
    <row r="829" spans="1:3" ht="12.75">
      <c r="A829" s="146"/>
      <c r="B829" s="86"/>
      <c r="C829" s="50">
        <f t="shared" si="14"/>
        <v>0</v>
      </c>
    </row>
    <row r="830" spans="1:3" ht="12.75">
      <c r="A830" s="146"/>
      <c r="B830" s="86"/>
      <c r="C830" s="50">
        <f t="shared" si="14"/>
        <v>0</v>
      </c>
    </row>
    <row r="831" ht="12.75">
      <c r="C831" s="50">
        <f t="shared" si="14"/>
        <v>0</v>
      </c>
    </row>
    <row r="832" ht="12.75">
      <c r="C832" s="50">
        <f t="shared" si="14"/>
        <v>0</v>
      </c>
    </row>
    <row r="833" spans="1:3" ht="12.75">
      <c r="A833" s="146"/>
      <c r="B833" s="86"/>
      <c r="C833" s="50">
        <f t="shared" si="14"/>
        <v>0</v>
      </c>
    </row>
    <row r="834" spans="1:3" ht="12.75">
      <c r="A834" s="149"/>
      <c r="B834"/>
      <c r="C834" s="50">
        <f t="shared" si="14"/>
        <v>0</v>
      </c>
    </row>
    <row r="835" spans="1:3" ht="12.75">
      <c r="A835" s="146"/>
      <c r="B835" s="86"/>
      <c r="C835" s="50">
        <f t="shared" si="14"/>
        <v>0</v>
      </c>
    </row>
    <row r="836" spans="1:3" ht="12.75">
      <c r="A836" s="146"/>
      <c r="B836" s="86"/>
      <c r="C836" s="50">
        <f t="shared" si="14"/>
        <v>0</v>
      </c>
    </row>
    <row r="837" ht="12.75">
      <c r="C837" s="50">
        <f t="shared" si="14"/>
        <v>0</v>
      </c>
    </row>
    <row r="838" spans="1:3" ht="15">
      <c r="A838" s="150"/>
      <c r="B838" s="126"/>
      <c r="C838" s="50">
        <f t="shared" si="14"/>
        <v>0</v>
      </c>
    </row>
    <row r="839" ht="12.75">
      <c r="C839" s="50">
        <f t="shared" si="14"/>
        <v>0</v>
      </c>
    </row>
    <row r="840" spans="1:3" ht="12.75">
      <c r="A840" s="149"/>
      <c r="B840"/>
      <c r="C840" s="50">
        <f t="shared" si="14"/>
        <v>0</v>
      </c>
    </row>
    <row r="841" spans="1:3" ht="12.75">
      <c r="A841" s="146"/>
      <c r="B841" s="86"/>
      <c r="C841" s="50">
        <f t="shared" si="14"/>
        <v>0</v>
      </c>
    </row>
    <row r="842" spans="1:3" ht="12.75">
      <c r="A842" s="146"/>
      <c r="B842" s="86"/>
      <c r="C842" s="50">
        <f t="shared" si="14"/>
        <v>0</v>
      </c>
    </row>
    <row r="843" ht="12.75">
      <c r="C843" s="50">
        <f t="shared" si="14"/>
        <v>0</v>
      </c>
    </row>
    <row r="844" spans="1:3" ht="12.75">
      <c r="A844" s="146"/>
      <c r="B844" s="86"/>
      <c r="C844" s="50">
        <f t="shared" si="14"/>
        <v>0</v>
      </c>
    </row>
    <row r="845" spans="1:3" ht="12.75">
      <c r="A845" s="146"/>
      <c r="B845" s="86"/>
      <c r="C845" s="50">
        <f t="shared" si="14"/>
        <v>0</v>
      </c>
    </row>
    <row r="846" spans="1:3" ht="12.75">
      <c r="A846" s="146"/>
      <c r="B846" s="86"/>
      <c r="C846" s="50">
        <f t="shared" si="14"/>
        <v>0</v>
      </c>
    </row>
    <row r="847" ht="12.75">
      <c r="C847" s="50">
        <f t="shared" si="14"/>
        <v>0</v>
      </c>
    </row>
    <row r="848" spans="1:3" ht="12.75">
      <c r="A848" s="149"/>
      <c r="B848"/>
      <c r="C848" s="50">
        <f t="shared" si="14"/>
        <v>0</v>
      </c>
    </row>
    <row r="849" ht="12.75">
      <c r="C849" s="50">
        <f t="shared" si="14"/>
        <v>0</v>
      </c>
    </row>
    <row r="850" spans="1:3" ht="15">
      <c r="A850" s="153"/>
      <c r="B850" s="124"/>
      <c r="C850" s="50">
        <f t="shared" si="14"/>
        <v>0</v>
      </c>
    </row>
    <row r="851" spans="1:3" ht="12.75">
      <c r="A851" s="146"/>
      <c r="B851" s="86"/>
      <c r="C851" s="50">
        <f t="shared" si="14"/>
        <v>0</v>
      </c>
    </row>
    <row r="852" spans="1:3" ht="12.75">
      <c r="A852" s="149"/>
      <c r="B852"/>
      <c r="C852" s="50">
        <f t="shared" si="14"/>
        <v>0</v>
      </c>
    </row>
    <row r="853" spans="1:3" ht="12.75">
      <c r="A853" s="146"/>
      <c r="B853" s="86"/>
      <c r="C853" s="50">
        <f t="shared" si="14"/>
        <v>0</v>
      </c>
    </row>
    <row r="854" spans="1:3" ht="12.75">
      <c r="A854" s="146"/>
      <c r="B854" s="86"/>
      <c r="C854" s="50">
        <f t="shared" si="14"/>
        <v>0</v>
      </c>
    </row>
    <row r="855" spans="1:3" ht="12.75">
      <c r="A855" s="146"/>
      <c r="B855" s="86"/>
      <c r="C855" s="50">
        <f t="shared" si="14"/>
        <v>0</v>
      </c>
    </row>
    <row r="856" spans="1:3" ht="12.75">
      <c r="A856" s="146"/>
      <c r="B856" s="86"/>
      <c r="C856" s="50">
        <f t="shared" si="14"/>
        <v>0</v>
      </c>
    </row>
    <row r="857" spans="1:3" ht="12.75">
      <c r="A857" s="146"/>
      <c r="B857" s="86"/>
      <c r="C857" s="50">
        <f t="shared" si="14"/>
        <v>0</v>
      </c>
    </row>
    <row r="858" spans="2:3" ht="12.75">
      <c r="B858" s="116"/>
      <c r="C858" s="50">
        <f t="shared" si="14"/>
        <v>0</v>
      </c>
    </row>
    <row r="859" spans="1:3" ht="12.75">
      <c r="A859" s="149"/>
      <c r="B859"/>
      <c r="C859" s="50">
        <f t="shared" si="14"/>
        <v>0</v>
      </c>
    </row>
    <row r="860" spans="1:3" ht="15">
      <c r="A860" s="146"/>
      <c r="B860" s="125"/>
      <c r="C860" s="50">
        <f t="shared" si="14"/>
        <v>0</v>
      </c>
    </row>
    <row r="861" ht="12.75">
      <c r="C861" s="50">
        <f t="shared" si="14"/>
        <v>0</v>
      </c>
    </row>
    <row r="862" spans="1:3" ht="12.75">
      <c r="A862" s="149"/>
      <c r="B862"/>
      <c r="C862" s="50">
        <f t="shared" si="14"/>
        <v>0</v>
      </c>
    </row>
    <row r="863" spans="1:3" ht="12.75">
      <c r="A863" s="146"/>
      <c r="B863" s="86"/>
      <c r="C863" s="50">
        <f t="shared" si="14"/>
        <v>0</v>
      </c>
    </row>
    <row r="864" spans="1:3" ht="15">
      <c r="A864" s="153"/>
      <c r="B864" s="124"/>
      <c r="C864" s="50">
        <f t="shared" si="14"/>
        <v>0</v>
      </c>
    </row>
    <row r="865" spans="1:3" ht="12.75">
      <c r="A865" s="146"/>
      <c r="B865" s="86"/>
      <c r="C865" s="50">
        <f t="shared" si="14"/>
        <v>0</v>
      </c>
    </row>
    <row r="866" spans="1:3" ht="12.75">
      <c r="A866" s="146"/>
      <c r="B866" s="86"/>
      <c r="C866" s="50">
        <f t="shared" si="14"/>
        <v>0</v>
      </c>
    </row>
    <row r="867" spans="1:3" ht="12.75">
      <c r="A867" s="146"/>
      <c r="B867" s="86"/>
      <c r="C867" s="50">
        <f t="shared" si="14"/>
        <v>0</v>
      </c>
    </row>
    <row r="868" spans="1:3" ht="12.75">
      <c r="A868" s="149"/>
      <c r="B868"/>
      <c r="C868" s="50">
        <f t="shared" si="14"/>
        <v>0</v>
      </c>
    </row>
    <row r="869" ht="12.75">
      <c r="C869" s="50">
        <f t="shared" si="14"/>
        <v>0</v>
      </c>
    </row>
    <row r="870" ht="12.75">
      <c r="C870" s="50">
        <f t="shared" si="14"/>
        <v>0</v>
      </c>
    </row>
    <row r="871" spans="1:3" ht="12.75">
      <c r="A871" s="146"/>
      <c r="B871" s="86"/>
      <c r="C871" s="50">
        <f t="shared" si="14"/>
        <v>0</v>
      </c>
    </row>
    <row r="872" spans="1:3" ht="12.75">
      <c r="A872" s="149"/>
      <c r="B872"/>
      <c r="C872" s="50">
        <f t="shared" si="14"/>
        <v>0</v>
      </c>
    </row>
    <row r="873" spans="2:3" ht="12.75">
      <c r="B873" s="117"/>
      <c r="C873" s="50">
        <f t="shared" si="14"/>
        <v>0</v>
      </c>
    </row>
    <row r="874" spans="1:3" ht="12.75">
      <c r="A874" s="146"/>
      <c r="B874" s="86"/>
      <c r="C874" s="50">
        <f t="shared" si="14"/>
        <v>0</v>
      </c>
    </row>
    <row r="875" spans="1:3" ht="12.75">
      <c r="A875" s="146"/>
      <c r="B875" s="86"/>
      <c r="C875" s="50">
        <f t="shared" si="14"/>
        <v>0</v>
      </c>
    </row>
    <row r="876" spans="1:3" ht="12.75">
      <c r="A876" s="146"/>
      <c r="B876" s="86"/>
      <c r="C876" s="50">
        <f t="shared" si="14"/>
        <v>0</v>
      </c>
    </row>
    <row r="877" ht="12.75">
      <c r="C877" s="50">
        <f t="shared" si="14"/>
        <v>0</v>
      </c>
    </row>
    <row r="878" spans="1:3" ht="12.75">
      <c r="A878" s="149"/>
      <c r="B878"/>
      <c r="C878" s="50">
        <f t="shared" si="14"/>
        <v>0</v>
      </c>
    </row>
    <row r="879" ht="12.75">
      <c r="C879" s="50">
        <f t="shared" si="14"/>
        <v>0</v>
      </c>
    </row>
    <row r="880" spans="1:3" ht="12.75">
      <c r="A880" s="149"/>
      <c r="B880"/>
      <c r="C880" s="50">
        <f t="shared" si="14"/>
        <v>0</v>
      </c>
    </row>
    <row r="881" spans="1:3" ht="12.75">
      <c r="A881" s="149"/>
      <c r="B881"/>
      <c r="C881" s="50">
        <f t="shared" si="14"/>
        <v>0</v>
      </c>
    </row>
    <row r="882" spans="1:3" ht="12.75">
      <c r="A882" s="146"/>
      <c r="B882" s="86"/>
      <c r="C882" s="50">
        <f t="shared" si="14"/>
        <v>0</v>
      </c>
    </row>
    <row r="883" spans="1:3" ht="12.75">
      <c r="A883" s="146"/>
      <c r="B883" s="86"/>
      <c r="C883" s="50">
        <f t="shared" si="14"/>
        <v>0</v>
      </c>
    </row>
    <row r="884" spans="1:3" ht="12.75">
      <c r="A884" s="146"/>
      <c r="B884" s="86"/>
      <c r="C884" s="50">
        <f t="shared" si="14"/>
        <v>0</v>
      </c>
    </row>
    <row r="885" spans="1:3" ht="12.75">
      <c r="A885" s="146"/>
      <c r="B885" s="86"/>
      <c r="C885" s="50">
        <f t="shared" si="14"/>
        <v>0</v>
      </c>
    </row>
    <row r="886" spans="1:3" ht="12.75">
      <c r="A886" s="149"/>
      <c r="B886"/>
      <c r="C886" s="50">
        <f t="shared" si="14"/>
        <v>0</v>
      </c>
    </row>
    <row r="887" spans="1:3" ht="12.75">
      <c r="A887" s="146"/>
      <c r="B887" s="86"/>
      <c r="C887" s="50">
        <f t="shared" si="14"/>
        <v>0</v>
      </c>
    </row>
    <row r="888" spans="1:3" ht="12.75">
      <c r="A888" s="146"/>
      <c r="B888" s="86"/>
      <c r="C888" s="50">
        <f t="shared" si="14"/>
        <v>0</v>
      </c>
    </row>
    <row r="889" spans="1:3" ht="12.75">
      <c r="A889" s="146"/>
      <c r="B889" s="86"/>
      <c r="C889" s="50">
        <f t="shared" si="14"/>
        <v>0</v>
      </c>
    </row>
    <row r="890" spans="1:3" ht="12.75">
      <c r="A890" s="154"/>
      <c r="B890" s="118"/>
      <c r="C890" s="50">
        <f aca="true" t="shared" si="15" ref="C890:C953">A890</f>
        <v>0</v>
      </c>
    </row>
    <row r="891" spans="1:3" ht="12.75">
      <c r="A891" s="154"/>
      <c r="B891" s="118"/>
      <c r="C891" s="50">
        <f t="shared" si="15"/>
        <v>0</v>
      </c>
    </row>
    <row r="892" spans="1:3" ht="12.75">
      <c r="A892" s="146"/>
      <c r="B892" s="86"/>
      <c r="C892" s="50">
        <f t="shared" si="15"/>
        <v>0</v>
      </c>
    </row>
    <row r="893" spans="1:3" ht="12.75">
      <c r="A893" s="149"/>
      <c r="B893"/>
      <c r="C893" s="50">
        <f t="shared" si="15"/>
        <v>0</v>
      </c>
    </row>
    <row r="894" spans="1:3" ht="12.75">
      <c r="A894" s="146"/>
      <c r="B894" s="86"/>
      <c r="C894" s="50">
        <f t="shared" si="15"/>
        <v>0</v>
      </c>
    </row>
    <row r="895" spans="1:3" ht="12.75">
      <c r="A895" s="146"/>
      <c r="B895" s="86"/>
      <c r="C895" s="50">
        <f t="shared" si="15"/>
        <v>0</v>
      </c>
    </row>
    <row r="896" spans="1:3" ht="12.75">
      <c r="A896" s="149"/>
      <c r="B896"/>
      <c r="C896" s="50">
        <f t="shared" si="15"/>
        <v>0</v>
      </c>
    </row>
    <row r="897" ht="12.75">
      <c r="C897" s="50">
        <f t="shared" si="15"/>
        <v>0</v>
      </c>
    </row>
    <row r="898" spans="1:3" ht="12.75">
      <c r="A898" s="149"/>
      <c r="B898"/>
      <c r="C898" s="50">
        <f t="shared" si="15"/>
        <v>0</v>
      </c>
    </row>
    <row r="899" spans="1:3" ht="12.75">
      <c r="A899" s="146"/>
      <c r="B899" s="86"/>
      <c r="C899" s="50">
        <f t="shared" si="15"/>
        <v>0</v>
      </c>
    </row>
    <row r="900" spans="1:3" ht="12.75">
      <c r="A900" s="149"/>
      <c r="B900"/>
      <c r="C900" s="50">
        <f t="shared" si="15"/>
        <v>0</v>
      </c>
    </row>
    <row r="901" spans="1:3" ht="12.75">
      <c r="A901" s="146"/>
      <c r="B901" s="86"/>
      <c r="C901" s="50">
        <f t="shared" si="15"/>
        <v>0</v>
      </c>
    </row>
    <row r="902" spans="2:3" ht="12.75">
      <c r="B902" s="119"/>
      <c r="C902" s="50">
        <f t="shared" si="15"/>
        <v>0</v>
      </c>
    </row>
    <row r="903" spans="1:3" ht="12.75">
      <c r="A903" s="146"/>
      <c r="B903" s="86"/>
      <c r="C903" s="50">
        <f t="shared" si="15"/>
        <v>0</v>
      </c>
    </row>
    <row r="904" spans="1:3" ht="12.75">
      <c r="A904" s="146"/>
      <c r="B904" s="86"/>
      <c r="C904" s="50">
        <f t="shared" si="15"/>
        <v>0</v>
      </c>
    </row>
    <row r="905" spans="1:3" ht="12.75">
      <c r="A905" s="146"/>
      <c r="B905" s="86"/>
      <c r="C905" s="50">
        <f t="shared" si="15"/>
        <v>0</v>
      </c>
    </row>
    <row r="906" spans="2:3" ht="12.75">
      <c r="B906" s="120"/>
      <c r="C906" s="50">
        <f t="shared" si="15"/>
        <v>0</v>
      </c>
    </row>
    <row r="907" spans="1:3" ht="12.75">
      <c r="A907" s="146"/>
      <c r="B907" s="86"/>
      <c r="C907" s="50">
        <f t="shared" si="15"/>
        <v>0</v>
      </c>
    </row>
    <row r="908" spans="1:3" ht="12.75">
      <c r="A908" s="149"/>
      <c r="B908"/>
      <c r="C908" s="50">
        <f t="shared" si="15"/>
        <v>0</v>
      </c>
    </row>
    <row r="909" spans="2:3" ht="12.75">
      <c r="B909" s="121"/>
      <c r="C909" s="50">
        <f t="shared" si="15"/>
        <v>0</v>
      </c>
    </row>
    <row r="910" spans="1:3" ht="12.75">
      <c r="A910" s="146"/>
      <c r="B910" s="86"/>
      <c r="C910" s="50">
        <f t="shared" si="15"/>
        <v>0</v>
      </c>
    </row>
    <row r="911" ht="12.75">
      <c r="C911" s="50">
        <f t="shared" si="15"/>
        <v>0</v>
      </c>
    </row>
    <row r="912" spans="1:3" ht="12.75">
      <c r="A912" s="146"/>
      <c r="B912" s="86"/>
      <c r="C912" s="50">
        <f t="shared" si="15"/>
        <v>0</v>
      </c>
    </row>
    <row r="913" spans="1:3" ht="12.75">
      <c r="A913" s="146"/>
      <c r="B913" s="86"/>
      <c r="C913" s="50">
        <f t="shared" si="15"/>
        <v>0</v>
      </c>
    </row>
    <row r="914" spans="1:3" ht="12.75">
      <c r="A914" s="146"/>
      <c r="B914" s="86"/>
      <c r="C914" s="50">
        <f t="shared" si="15"/>
        <v>0</v>
      </c>
    </row>
    <row r="915" spans="1:3" ht="12.75">
      <c r="A915" s="149"/>
      <c r="B915"/>
      <c r="C915" s="50">
        <f t="shared" si="15"/>
        <v>0</v>
      </c>
    </row>
    <row r="916" spans="1:3" ht="12.75">
      <c r="A916" s="146"/>
      <c r="B916" s="86"/>
      <c r="C916" s="50">
        <f t="shared" si="15"/>
        <v>0</v>
      </c>
    </row>
    <row r="917" spans="1:3" ht="12.75">
      <c r="A917" s="146"/>
      <c r="B917" s="86"/>
      <c r="C917" s="50">
        <f t="shared" si="15"/>
        <v>0</v>
      </c>
    </row>
    <row r="918" spans="1:3" ht="12.75">
      <c r="A918" s="146"/>
      <c r="B918" s="86"/>
      <c r="C918" s="50">
        <f t="shared" si="15"/>
        <v>0</v>
      </c>
    </row>
    <row r="919" spans="1:3" ht="12.75">
      <c r="A919" s="146"/>
      <c r="B919" s="86"/>
      <c r="C919" s="50">
        <f t="shared" si="15"/>
        <v>0</v>
      </c>
    </row>
    <row r="920" spans="1:3" ht="12.75">
      <c r="A920" s="146"/>
      <c r="B920" s="86"/>
      <c r="C920" s="50">
        <f t="shared" si="15"/>
        <v>0</v>
      </c>
    </row>
    <row r="921" spans="1:3" ht="12.75">
      <c r="A921" s="146"/>
      <c r="B921" s="86"/>
      <c r="C921" s="50">
        <f t="shared" si="15"/>
        <v>0</v>
      </c>
    </row>
    <row r="922" spans="1:3" ht="12.75">
      <c r="A922" s="146"/>
      <c r="B922" s="86"/>
      <c r="C922" s="50">
        <f t="shared" si="15"/>
        <v>0</v>
      </c>
    </row>
    <row r="923" spans="1:3" ht="12.75">
      <c r="A923" s="146"/>
      <c r="B923" s="86"/>
      <c r="C923" s="50">
        <f t="shared" si="15"/>
        <v>0</v>
      </c>
    </row>
    <row r="924" spans="1:3" ht="12.75">
      <c r="A924" s="146"/>
      <c r="B924" s="86"/>
      <c r="C924" s="50">
        <f t="shared" si="15"/>
        <v>0</v>
      </c>
    </row>
    <row r="925" spans="1:3" ht="12.75">
      <c r="A925" s="146"/>
      <c r="B925" s="86"/>
      <c r="C925" s="50">
        <f t="shared" si="15"/>
        <v>0</v>
      </c>
    </row>
    <row r="926" spans="1:3" ht="12.75">
      <c r="A926" s="149"/>
      <c r="B926"/>
      <c r="C926" s="50">
        <f t="shared" si="15"/>
        <v>0</v>
      </c>
    </row>
    <row r="927" spans="1:3" ht="12.75">
      <c r="A927" s="149"/>
      <c r="B927" s="86"/>
      <c r="C927" s="50">
        <f t="shared" si="15"/>
        <v>0</v>
      </c>
    </row>
    <row r="928" spans="1:3" ht="12.75">
      <c r="A928" s="146"/>
      <c r="B928" s="86"/>
      <c r="C928" s="50">
        <f t="shared" si="15"/>
        <v>0</v>
      </c>
    </row>
    <row r="929" spans="1:3" ht="12.75">
      <c r="A929" s="149"/>
      <c r="B929"/>
      <c r="C929" s="50">
        <f t="shared" si="15"/>
        <v>0</v>
      </c>
    </row>
    <row r="930" spans="1:3" ht="12.75">
      <c r="A930" s="149"/>
      <c r="B930"/>
      <c r="C930" s="50">
        <f t="shared" si="15"/>
        <v>0</v>
      </c>
    </row>
    <row r="931" spans="1:3" ht="15">
      <c r="A931" s="150"/>
      <c r="B931" s="126"/>
      <c r="C931" s="50">
        <f t="shared" si="15"/>
        <v>0</v>
      </c>
    </row>
    <row r="932" spans="1:3" ht="12.75">
      <c r="A932" s="146"/>
      <c r="B932" s="86"/>
      <c r="C932" s="50">
        <f t="shared" si="15"/>
        <v>0</v>
      </c>
    </row>
    <row r="933" spans="1:3" ht="12.75">
      <c r="A933" s="146"/>
      <c r="B933" s="86"/>
      <c r="C933" s="50">
        <f t="shared" si="15"/>
        <v>0</v>
      </c>
    </row>
    <row r="934" spans="1:3" ht="12.75">
      <c r="A934" s="149"/>
      <c r="B934"/>
      <c r="C934" s="50">
        <f t="shared" si="15"/>
        <v>0</v>
      </c>
    </row>
    <row r="935" ht="12.75">
      <c r="C935" s="50">
        <f t="shared" si="15"/>
        <v>0</v>
      </c>
    </row>
    <row r="936" ht="12.75">
      <c r="C936" s="50">
        <f t="shared" si="15"/>
        <v>0</v>
      </c>
    </row>
    <row r="937" spans="1:3" ht="12.75">
      <c r="A937" s="146"/>
      <c r="B937" s="86"/>
      <c r="C937" s="50">
        <f t="shared" si="15"/>
        <v>0</v>
      </c>
    </row>
    <row r="938" spans="1:3" ht="12.75">
      <c r="A938" s="146"/>
      <c r="B938" s="86"/>
      <c r="C938" s="50">
        <f t="shared" si="15"/>
        <v>0</v>
      </c>
    </row>
    <row r="939" spans="1:3" ht="12.75">
      <c r="A939" s="146"/>
      <c r="B939" s="86"/>
      <c r="C939" s="50">
        <f t="shared" si="15"/>
        <v>0</v>
      </c>
    </row>
    <row r="940" spans="1:3" ht="12.75">
      <c r="A940" s="149"/>
      <c r="B940"/>
      <c r="C940" s="50">
        <f t="shared" si="15"/>
        <v>0</v>
      </c>
    </row>
    <row r="941" spans="2:3" ht="12.75">
      <c r="B941" s="122"/>
      <c r="C941" s="50">
        <f t="shared" si="15"/>
        <v>0</v>
      </c>
    </row>
    <row r="942" spans="1:3" ht="12.75">
      <c r="A942" s="149"/>
      <c r="B942"/>
      <c r="C942" s="50">
        <f t="shared" si="15"/>
        <v>0</v>
      </c>
    </row>
    <row r="943" spans="1:3" ht="12.75">
      <c r="A943" s="146"/>
      <c r="B943" s="86"/>
      <c r="C943" s="50">
        <f t="shared" si="15"/>
        <v>0</v>
      </c>
    </row>
    <row r="944" spans="1:3" ht="12.75">
      <c r="A944" s="146"/>
      <c r="B944" s="86"/>
      <c r="C944" s="50">
        <f t="shared" si="15"/>
        <v>0</v>
      </c>
    </row>
    <row r="945" spans="1:3" ht="12.75">
      <c r="A945" s="146"/>
      <c r="B945" s="86"/>
      <c r="C945" s="50">
        <f t="shared" si="15"/>
        <v>0</v>
      </c>
    </row>
    <row r="946" spans="1:3" ht="12.75">
      <c r="A946" s="149"/>
      <c r="B946"/>
      <c r="C946" s="50">
        <f t="shared" si="15"/>
        <v>0</v>
      </c>
    </row>
    <row r="947" spans="1:3" ht="12.75">
      <c r="A947" s="146"/>
      <c r="B947" s="86"/>
      <c r="C947" s="50">
        <f t="shared" si="15"/>
        <v>0</v>
      </c>
    </row>
    <row r="948" spans="1:3" ht="12.75">
      <c r="A948" s="149"/>
      <c r="B948"/>
      <c r="C948" s="50">
        <f t="shared" si="15"/>
        <v>0</v>
      </c>
    </row>
    <row r="949" ht="12.75">
      <c r="C949" s="50">
        <f t="shared" si="15"/>
        <v>0</v>
      </c>
    </row>
    <row r="950" spans="1:3" ht="12.75">
      <c r="A950" s="149"/>
      <c r="B950"/>
      <c r="C950" s="50">
        <f t="shared" si="15"/>
        <v>0</v>
      </c>
    </row>
    <row r="951" spans="1:3" ht="12.75">
      <c r="A951" s="146"/>
      <c r="B951" s="86"/>
      <c r="C951" s="50">
        <f t="shared" si="15"/>
        <v>0</v>
      </c>
    </row>
    <row r="952" spans="1:3" ht="12.75">
      <c r="A952" s="146"/>
      <c r="B952" s="86"/>
      <c r="C952" s="50">
        <f t="shared" si="15"/>
        <v>0</v>
      </c>
    </row>
    <row r="953" spans="1:3" ht="12.75">
      <c r="A953" s="146"/>
      <c r="B953" s="86"/>
      <c r="C953" s="50">
        <f t="shared" si="15"/>
        <v>0</v>
      </c>
    </row>
    <row r="954" ht="12.75">
      <c r="C954" s="50">
        <f aca="true" t="shared" si="16" ref="C954:C1017">A954</f>
        <v>0</v>
      </c>
    </row>
    <row r="955" ht="12.75">
      <c r="C955" s="50">
        <f t="shared" si="16"/>
        <v>0</v>
      </c>
    </row>
    <row r="956" spans="1:3" ht="12.75">
      <c r="A956" s="146"/>
      <c r="B956" s="86"/>
      <c r="C956" s="50">
        <f t="shared" si="16"/>
        <v>0</v>
      </c>
    </row>
    <row r="957" spans="2:3" ht="12.75">
      <c r="B957" s="123"/>
      <c r="C957" s="50">
        <f t="shared" si="16"/>
        <v>0</v>
      </c>
    </row>
    <row r="958" ht="12.75">
      <c r="C958" s="50">
        <f t="shared" si="16"/>
        <v>0</v>
      </c>
    </row>
    <row r="959" ht="12.75">
      <c r="C959" s="50">
        <f t="shared" si="16"/>
        <v>0</v>
      </c>
    </row>
    <row r="960" ht="12.75">
      <c r="C960" s="50">
        <f t="shared" si="16"/>
        <v>0</v>
      </c>
    </row>
    <row r="961" ht="12.75">
      <c r="C961" s="50">
        <f t="shared" si="16"/>
        <v>0</v>
      </c>
    </row>
    <row r="962" ht="12.75">
      <c r="C962" s="50">
        <f t="shared" si="16"/>
        <v>0</v>
      </c>
    </row>
    <row r="963" ht="12.75">
      <c r="C963" s="50">
        <f t="shared" si="16"/>
        <v>0</v>
      </c>
    </row>
    <row r="964" ht="12.75">
      <c r="C964" s="50">
        <f t="shared" si="16"/>
        <v>0</v>
      </c>
    </row>
    <row r="965" ht="12.75">
      <c r="C965" s="50">
        <f t="shared" si="16"/>
        <v>0</v>
      </c>
    </row>
    <row r="966" ht="12.75">
      <c r="C966" s="50">
        <f t="shared" si="16"/>
        <v>0</v>
      </c>
    </row>
    <row r="967" ht="12.75">
      <c r="C967" s="50">
        <f t="shared" si="16"/>
        <v>0</v>
      </c>
    </row>
    <row r="968" ht="12.75">
      <c r="C968" s="50">
        <f t="shared" si="16"/>
        <v>0</v>
      </c>
    </row>
    <row r="969" ht="12.75">
      <c r="C969" s="50">
        <f t="shared" si="16"/>
        <v>0</v>
      </c>
    </row>
    <row r="970" ht="12.75">
      <c r="C970" s="50">
        <f t="shared" si="16"/>
        <v>0</v>
      </c>
    </row>
    <row r="971" ht="12.75">
      <c r="C971" s="50">
        <f t="shared" si="16"/>
        <v>0</v>
      </c>
    </row>
    <row r="972" ht="12.75">
      <c r="C972" s="50">
        <f t="shared" si="16"/>
        <v>0</v>
      </c>
    </row>
    <row r="973" ht="12.75">
      <c r="C973" s="50">
        <f t="shared" si="16"/>
        <v>0</v>
      </c>
    </row>
    <row r="974" ht="12.75">
      <c r="C974" s="50">
        <f t="shared" si="16"/>
        <v>0</v>
      </c>
    </row>
    <row r="975" ht="12.75">
      <c r="C975" s="50">
        <f t="shared" si="16"/>
        <v>0</v>
      </c>
    </row>
    <row r="976" ht="12.75">
      <c r="C976" s="50">
        <f t="shared" si="16"/>
        <v>0</v>
      </c>
    </row>
    <row r="977" ht="12.75">
      <c r="C977" s="50">
        <f t="shared" si="16"/>
        <v>0</v>
      </c>
    </row>
    <row r="978" ht="12.75">
      <c r="C978" s="50">
        <f t="shared" si="16"/>
        <v>0</v>
      </c>
    </row>
    <row r="979" ht="12.75">
      <c r="C979" s="50">
        <f t="shared" si="16"/>
        <v>0</v>
      </c>
    </row>
    <row r="980" ht="12.75">
      <c r="C980" s="50">
        <f t="shared" si="16"/>
        <v>0</v>
      </c>
    </row>
    <row r="981" ht="12.75">
      <c r="C981" s="50">
        <f t="shared" si="16"/>
        <v>0</v>
      </c>
    </row>
    <row r="982" ht="12.75">
      <c r="C982" s="50">
        <f t="shared" si="16"/>
        <v>0</v>
      </c>
    </row>
    <row r="983" ht="12.75">
      <c r="C983" s="50">
        <f t="shared" si="16"/>
        <v>0</v>
      </c>
    </row>
    <row r="984" ht="12.75">
      <c r="C984" s="50">
        <f t="shared" si="16"/>
        <v>0</v>
      </c>
    </row>
    <row r="985" ht="12.75">
      <c r="C985" s="50">
        <f t="shared" si="16"/>
        <v>0</v>
      </c>
    </row>
    <row r="986" ht="12.75">
      <c r="C986" s="50">
        <f t="shared" si="16"/>
        <v>0</v>
      </c>
    </row>
    <row r="987" ht="12.75">
      <c r="C987" s="50">
        <f t="shared" si="16"/>
        <v>0</v>
      </c>
    </row>
    <row r="988" ht="12.75">
      <c r="C988" s="50">
        <f t="shared" si="16"/>
        <v>0</v>
      </c>
    </row>
    <row r="989" ht="12.75">
      <c r="C989" s="50">
        <f t="shared" si="16"/>
        <v>0</v>
      </c>
    </row>
    <row r="990" ht="12.75">
      <c r="C990" s="50">
        <f t="shared" si="16"/>
        <v>0</v>
      </c>
    </row>
    <row r="991" ht="12.75">
      <c r="C991" s="50">
        <f t="shared" si="16"/>
        <v>0</v>
      </c>
    </row>
    <row r="992" ht="12.75">
      <c r="C992" s="50">
        <f t="shared" si="16"/>
        <v>0</v>
      </c>
    </row>
    <row r="993" ht="12.75">
      <c r="C993" s="50">
        <f t="shared" si="16"/>
        <v>0</v>
      </c>
    </row>
    <row r="994" ht="12.75">
      <c r="C994" s="50">
        <f t="shared" si="16"/>
        <v>0</v>
      </c>
    </row>
    <row r="995" ht="12.75">
      <c r="C995" s="50">
        <f t="shared" si="16"/>
        <v>0</v>
      </c>
    </row>
    <row r="996" ht="12.75">
      <c r="C996" s="50">
        <f t="shared" si="16"/>
        <v>0</v>
      </c>
    </row>
    <row r="997" ht="12.75">
      <c r="C997" s="50">
        <f t="shared" si="16"/>
        <v>0</v>
      </c>
    </row>
    <row r="998" ht="12.75">
      <c r="C998" s="50">
        <f t="shared" si="16"/>
        <v>0</v>
      </c>
    </row>
    <row r="999" ht="12.75">
      <c r="C999" s="50">
        <f t="shared" si="16"/>
        <v>0</v>
      </c>
    </row>
    <row r="1000" ht="12.75">
      <c r="C1000" s="50">
        <f t="shared" si="16"/>
        <v>0</v>
      </c>
    </row>
    <row r="1001" ht="12.75">
      <c r="C1001" s="50">
        <f t="shared" si="16"/>
        <v>0</v>
      </c>
    </row>
    <row r="1002" ht="12.75">
      <c r="C1002" s="50">
        <f t="shared" si="16"/>
        <v>0</v>
      </c>
    </row>
    <row r="1003" ht="12.75">
      <c r="C1003" s="50">
        <f t="shared" si="16"/>
        <v>0</v>
      </c>
    </row>
    <row r="1004" ht="12.75">
      <c r="C1004" s="50">
        <f t="shared" si="16"/>
        <v>0</v>
      </c>
    </row>
    <row r="1005" ht="12.75">
      <c r="C1005" s="50">
        <f t="shared" si="16"/>
        <v>0</v>
      </c>
    </row>
    <row r="1006" ht="12.75">
      <c r="C1006" s="50">
        <f t="shared" si="16"/>
        <v>0</v>
      </c>
    </row>
    <row r="1007" ht="12.75">
      <c r="C1007" s="50">
        <f t="shared" si="16"/>
        <v>0</v>
      </c>
    </row>
    <row r="1008" ht="12.75">
      <c r="C1008" s="50">
        <f t="shared" si="16"/>
        <v>0</v>
      </c>
    </row>
    <row r="1009" ht="12.75">
      <c r="C1009" s="50">
        <f t="shared" si="16"/>
        <v>0</v>
      </c>
    </row>
    <row r="1010" ht="12.75">
      <c r="C1010" s="50">
        <f t="shared" si="16"/>
        <v>0</v>
      </c>
    </row>
    <row r="1011" ht="12.75">
      <c r="C1011" s="50">
        <f t="shared" si="16"/>
        <v>0</v>
      </c>
    </row>
    <row r="1012" ht="12.75">
      <c r="C1012" s="50">
        <f t="shared" si="16"/>
        <v>0</v>
      </c>
    </row>
    <row r="1013" ht="12.75">
      <c r="C1013" s="50">
        <f t="shared" si="16"/>
        <v>0</v>
      </c>
    </row>
    <row r="1014" ht="12.75">
      <c r="C1014" s="50">
        <f t="shared" si="16"/>
        <v>0</v>
      </c>
    </row>
    <row r="1015" ht="12.75">
      <c r="C1015" s="50">
        <f t="shared" si="16"/>
        <v>0</v>
      </c>
    </row>
    <row r="1016" ht="12.75">
      <c r="C1016" s="50">
        <f t="shared" si="16"/>
        <v>0</v>
      </c>
    </row>
    <row r="1017" ht="12.75">
      <c r="C1017" s="50">
        <f t="shared" si="16"/>
        <v>0</v>
      </c>
    </row>
    <row r="1018" ht="12.75">
      <c r="C1018" s="50">
        <f aca="true" t="shared" si="17" ref="C1018:C1081">A1018</f>
        <v>0</v>
      </c>
    </row>
    <row r="1019" ht="12.75">
      <c r="C1019" s="50">
        <f t="shared" si="17"/>
        <v>0</v>
      </c>
    </row>
    <row r="1020" ht="12.75">
      <c r="C1020" s="50">
        <f t="shared" si="17"/>
        <v>0</v>
      </c>
    </row>
    <row r="1021" ht="12.75">
      <c r="C1021" s="50">
        <f t="shared" si="17"/>
        <v>0</v>
      </c>
    </row>
    <row r="1022" ht="12.75">
      <c r="C1022" s="50">
        <f t="shared" si="17"/>
        <v>0</v>
      </c>
    </row>
    <row r="1023" ht="12.75">
      <c r="C1023" s="50">
        <f t="shared" si="17"/>
        <v>0</v>
      </c>
    </row>
    <row r="1024" ht="12.75">
      <c r="C1024" s="50">
        <f t="shared" si="17"/>
        <v>0</v>
      </c>
    </row>
    <row r="1025" ht="12.75">
      <c r="C1025" s="50">
        <f t="shared" si="17"/>
        <v>0</v>
      </c>
    </row>
    <row r="1026" ht="12.75">
      <c r="C1026" s="50">
        <f t="shared" si="17"/>
        <v>0</v>
      </c>
    </row>
    <row r="1027" ht="12.75">
      <c r="C1027" s="50">
        <f t="shared" si="17"/>
        <v>0</v>
      </c>
    </row>
    <row r="1028" ht="12.75">
      <c r="C1028" s="50">
        <f t="shared" si="17"/>
        <v>0</v>
      </c>
    </row>
    <row r="1029" ht="12.75">
      <c r="C1029" s="50">
        <f t="shared" si="17"/>
        <v>0</v>
      </c>
    </row>
    <row r="1030" ht="12.75">
      <c r="C1030" s="50">
        <f t="shared" si="17"/>
        <v>0</v>
      </c>
    </row>
    <row r="1031" ht="12.75">
      <c r="C1031" s="50">
        <f t="shared" si="17"/>
        <v>0</v>
      </c>
    </row>
    <row r="1032" ht="12.75">
      <c r="C1032" s="50">
        <f t="shared" si="17"/>
        <v>0</v>
      </c>
    </row>
    <row r="1033" ht="12.75">
      <c r="C1033" s="50">
        <f t="shared" si="17"/>
        <v>0</v>
      </c>
    </row>
    <row r="1034" ht="12.75">
      <c r="C1034" s="50">
        <f t="shared" si="17"/>
        <v>0</v>
      </c>
    </row>
    <row r="1035" ht="12.75">
      <c r="C1035" s="50">
        <f t="shared" si="17"/>
        <v>0</v>
      </c>
    </row>
    <row r="1036" ht="12.75">
      <c r="C1036" s="50">
        <f t="shared" si="17"/>
        <v>0</v>
      </c>
    </row>
    <row r="1037" ht="12.75">
      <c r="C1037" s="50">
        <f t="shared" si="17"/>
        <v>0</v>
      </c>
    </row>
    <row r="1038" ht="12.75">
      <c r="C1038" s="50">
        <f t="shared" si="17"/>
        <v>0</v>
      </c>
    </row>
    <row r="1039" ht="12.75">
      <c r="C1039" s="50">
        <f t="shared" si="17"/>
        <v>0</v>
      </c>
    </row>
    <row r="1040" ht="12.75">
      <c r="C1040" s="50">
        <f t="shared" si="17"/>
        <v>0</v>
      </c>
    </row>
    <row r="1041" ht="12.75">
      <c r="C1041" s="50">
        <f t="shared" si="17"/>
        <v>0</v>
      </c>
    </row>
    <row r="1042" ht="12.75">
      <c r="C1042" s="50">
        <f t="shared" si="17"/>
        <v>0</v>
      </c>
    </row>
    <row r="1043" ht="12.75">
      <c r="C1043" s="50">
        <f t="shared" si="17"/>
        <v>0</v>
      </c>
    </row>
    <row r="1044" ht="12.75">
      <c r="C1044" s="50">
        <f t="shared" si="17"/>
        <v>0</v>
      </c>
    </row>
    <row r="1045" ht="12.75">
      <c r="C1045" s="50">
        <f t="shared" si="17"/>
        <v>0</v>
      </c>
    </row>
    <row r="1046" ht="12.75">
      <c r="C1046" s="50">
        <f t="shared" si="17"/>
        <v>0</v>
      </c>
    </row>
    <row r="1047" ht="12.75">
      <c r="C1047" s="50">
        <f t="shared" si="17"/>
        <v>0</v>
      </c>
    </row>
    <row r="1048" ht="12.75">
      <c r="C1048" s="50">
        <f t="shared" si="17"/>
        <v>0</v>
      </c>
    </row>
    <row r="1049" ht="12.75">
      <c r="C1049" s="50">
        <f t="shared" si="17"/>
        <v>0</v>
      </c>
    </row>
    <row r="1050" ht="12.75">
      <c r="C1050" s="50">
        <f t="shared" si="17"/>
        <v>0</v>
      </c>
    </row>
    <row r="1051" ht="12.75">
      <c r="C1051" s="50">
        <f t="shared" si="17"/>
        <v>0</v>
      </c>
    </row>
    <row r="1052" ht="12.75">
      <c r="C1052" s="50">
        <f t="shared" si="17"/>
        <v>0</v>
      </c>
    </row>
    <row r="1053" ht="12.75">
      <c r="C1053" s="50">
        <f t="shared" si="17"/>
        <v>0</v>
      </c>
    </row>
    <row r="1054" ht="12.75">
      <c r="C1054" s="50">
        <f t="shared" si="17"/>
        <v>0</v>
      </c>
    </row>
    <row r="1055" ht="12.75">
      <c r="C1055" s="50">
        <f t="shared" si="17"/>
        <v>0</v>
      </c>
    </row>
    <row r="1056" ht="12.75">
      <c r="C1056" s="50">
        <f t="shared" si="17"/>
        <v>0</v>
      </c>
    </row>
    <row r="1057" ht="12.75">
      <c r="C1057" s="50">
        <f t="shared" si="17"/>
        <v>0</v>
      </c>
    </row>
    <row r="1058" ht="12.75">
      <c r="C1058" s="50">
        <f t="shared" si="17"/>
        <v>0</v>
      </c>
    </row>
    <row r="1059" ht="12.75">
      <c r="C1059" s="50">
        <f t="shared" si="17"/>
        <v>0</v>
      </c>
    </row>
    <row r="1060" ht="12.75">
      <c r="C1060" s="50">
        <f t="shared" si="17"/>
        <v>0</v>
      </c>
    </row>
    <row r="1061" ht="12.75">
      <c r="C1061" s="50">
        <f t="shared" si="17"/>
        <v>0</v>
      </c>
    </row>
    <row r="1062" ht="12.75">
      <c r="C1062" s="50">
        <f t="shared" si="17"/>
        <v>0</v>
      </c>
    </row>
    <row r="1063" ht="12.75">
      <c r="C1063" s="50">
        <f t="shared" si="17"/>
        <v>0</v>
      </c>
    </row>
    <row r="1064" ht="12.75">
      <c r="C1064" s="50">
        <f t="shared" si="17"/>
        <v>0</v>
      </c>
    </row>
    <row r="1065" ht="12.75">
      <c r="C1065" s="50">
        <f t="shared" si="17"/>
        <v>0</v>
      </c>
    </row>
    <row r="1066" ht="12.75">
      <c r="C1066" s="50">
        <f t="shared" si="17"/>
        <v>0</v>
      </c>
    </row>
    <row r="1067" ht="12.75">
      <c r="C1067" s="50">
        <f t="shared" si="17"/>
        <v>0</v>
      </c>
    </row>
    <row r="1068" ht="12.75">
      <c r="C1068" s="50">
        <f t="shared" si="17"/>
        <v>0</v>
      </c>
    </row>
    <row r="1069" ht="12.75">
      <c r="C1069" s="50">
        <f t="shared" si="17"/>
        <v>0</v>
      </c>
    </row>
    <row r="1070" ht="12.75">
      <c r="C1070" s="50">
        <f t="shared" si="17"/>
        <v>0</v>
      </c>
    </row>
    <row r="1071" ht="12.75">
      <c r="C1071" s="50">
        <f t="shared" si="17"/>
        <v>0</v>
      </c>
    </row>
    <row r="1072" ht="12.75">
      <c r="C1072" s="50">
        <f t="shared" si="17"/>
        <v>0</v>
      </c>
    </row>
    <row r="1073" ht="12.75">
      <c r="C1073" s="50">
        <f t="shared" si="17"/>
        <v>0</v>
      </c>
    </row>
    <row r="1074" ht="12.75">
      <c r="C1074" s="50">
        <f t="shared" si="17"/>
        <v>0</v>
      </c>
    </row>
    <row r="1075" ht="12.75">
      <c r="C1075" s="50">
        <f t="shared" si="17"/>
        <v>0</v>
      </c>
    </row>
    <row r="1076" ht="12.75">
      <c r="C1076" s="50">
        <f t="shared" si="17"/>
        <v>0</v>
      </c>
    </row>
    <row r="1077" ht="12.75">
      <c r="C1077" s="50">
        <f t="shared" si="17"/>
        <v>0</v>
      </c>
    </row>
    <row r="1078" ht="12.75">
      <c r="C1078" s="50">
        <f t="shared" si="17"/>
        <v>0</v>
      </c>
    </row>
    <row r="1079" ht="12.75">
      <c r="C1079" s="50">
        <f t="shared" si="17"/>
        <v>0</v>
      </c>
    </row>
    <row r="1080" ht="12.75">
      <c r="C1080" s="50">
        <f t="shared" si="17"/>
        <v>0</v>
      </c>
    </row>
    <row r="1081" ht="12.75">
      <c r="C1081" s="50">
        <f t="shared" si="17"/>
        <v>0</v>
      </c>
    </row>
    <row r="1082" ht="12.75">
      <c r="C1082" s="50">
        <f aca="true" t="shared" si="18" ref="C1082:C1145">A1082</f>
        <v>0</v>
      </c>
    </row>
    <row r="1083" ht="12.75">
      <c r="C1083" s="50">
        <f t="shared" si="18"/>
        <v>0</v>
      </c>
    </row>
    <row r="1084" ht="12.75">
      <c r="C1084" s="50">
        <f t="shared" si="18"/>
        <v>0</v>
      </c>
    </row>
    <row r="1085" ht="12.75">
      <c r="C1085" s="50">
        <f t="shared" si="18"/>
        <v>0</v>
      </c>
    </row>
    <row r="1086" ht="12.75">
      <c r="C1086" s="50">
        <f t="shared" si="18"/>
        <v>0</v>
      </c>
    </row>
    <row r="1087" ht="12.75">
      <c r="C1087" s="50">
        <f t="shared" si="18"/>
        <v>0</v>
      </c>
    </row>
    <row r="1088" ht="12.75">
      <c r="C1088" s="50">
        <f t="shared" si="18"/>
        <v>0</v>
      </c>
    </row>
    <row r="1089" ht="12.75">
      <c r="C1089" s="50">
        <f t="shared" si="18"/>
        <v>0</v>
      </c>
    </row>
    <row r="1090" ht="12.75">
      <c r="C1090" s="50">
        <f t="shared" si="18"/>
        <v>0</v>
      </c>
    </row>
    <row r="1091" ht="12.75">
      <c r="C1091" s="50">
        <f t="shared" si="18"/>
        <v>0</v>
      </c>
    </row>
    <row r="1092" ht="12.75">
      <c r="C1092" s="50">
        <f t="shared" si="18"/>
        <v>0</v>
      </c>
    </row>
    <row r="1093" ht="12.75">
      <c r="C1093" s="50">
        <f t="shared" si="18"/>
        <v>0</v>
      </c>
    </row>
    <row r="1094" ht="12.75">
      <c r="C1094" s="50">
        <f t="shared" si="18"/>
        <v>0</v>
      </c>
    </row>
    <row r="1095" ht="12.75">
      <c r="C1095" s="50">
        <f t="shared" si="18"/>
        <v>0</v>
      </c>
    </row>
    <row r="1096" ht="12.75">
      <c r="C1096" s="50">
        <f t="shared" si="18"/>
        <v>0</v>
      </c>
    </row>
    <row r="1097" ht="12.75">
      <c r="C1097" s="50">
        <f t="shared" si="18"/>
        <v>0</v>
      </c>
    </row>
    <row r="1098" ht="12.75">
      <c r="C1098" s="50">
        <f t="shared" si="18"/>
        <v>0</v>
      </c>
    </row>
    <row r="1099" ht="12.75">
      <c r="C1099" s="50">
        <f t="shared" si="18"/>
        <v>0</v>
      </c>
    </row>
    <row r="1100" ht="12.75">
      <c r="C1100" s="50">
        <f t="shared" si="18"/>
        <v>0</v>
      </c>
    </row>
    <row r="1101" ht="12.75">
      <c r="C1101" s="50">
        <f t="shared" si="18"/>
        <v>0</v>
      </c>
    </row>
    <row r="1102" ht="12.75">
      <c r="C1102" s="50">
        <f t="shared" si="18"/>
        <v>0</v>
      </c>
    </row>
    <row r="1103" ht="12.75">
      <c r="C1103" s="50">
        <f t="shared" si="18"/>
        <v>0</v>
      </c>
    </row>
    <row r="1104" ht="12.75">
      <c r="C1104" s="50">
        <f t="shared" si="18"/>
        <v>0</v>
      </c>
    </row>
    <row r="1105" ht="12.75">
      <c r="C1105" s="50">
        <f t="shared" si="18"/>
        <v>0</v>
      </c>
    </row>
    <row r="1106" ht="12.75">
      <c r="C1106" s="50">
        <f t="shared" si="18"/>
        <v>0</v>
      </c>
    </row>
    <row r="1107" ht="12.75">
      <c r="C1107" s="50">
        <f t="shared" si="18"/>
        <v>0</v>
      </c>
    </row>
    <row r="1108" ht="12.75">
      <c r="C1108" s="50">
        <f t="shared" si="18"/>
        <v>0</v>
      </c>
    </row>
    <row r="1109" ht="12.75">
      <c r="C1109" s="50">
        <f t="shared" si="18"/>
        <v>0</v>
      </c>
    </row>
    <row r="1110" ht="12.75">
      <c r="C1110" s="50">
        <f t="shared" si="18"/>
        <v>0</v>
      </c>
    </row>
    <row r="1111" ht="12.75">
      <c r="C1111" s="50">
        <f t="shared" si="18"/>
        <v>0</v>
      </c>
    </row>
    <row r="1112" ht="12.75">
      <c r="C1112" s="50">
        <f t="shared" si="18"/>
        <v>0</v>
      </c>
    </row>
    <row r="1113" ht="12.75">
      <c r="C1113" s="50">
        <f t="shared" si="18"/>
        <v>0</v>
      </c>
    </row>
    <row r="1114" ht="12.75">
      <c r="C1114" s="50">
        <f t="shared" si="18"/>
        <v>0</v>
      </c>
    </row>
    <row r="1115" ht="12.75">
      <c r="C1115" s="50">
        <f t="shared" si="18"/>
        <v>0</v>
      </c>
    </row>
    <row r="1116" ht="12.75">
      <c r="C1116" s="50">
        <f t="shared" si="18"/>
        <v>0</v>
      </c>
    </row>
    <row r="1117" ht="12.75">
      <c r="C1117" s="50">
        <f t="shared" si="18"/>
        <v>0</v>
      </c>
    </row>
    <row r="1118" ht="12.75">
      <c r="C1118" s="50">
        <f t="shared" si="18"/>
        <v>0</v>
      </c>
    </row>
    <row r="1119" ht="12.75">
      <c r="C1119" s="50">
        <f t="shared" si="18"/>
        <v>0</v>
      </c>
    </row>
    <row r="1120" ht="12.75">
      <c r="C1120" s="50">
        <f t="shared" si="18"/>
        <v>0</v>
      </c>
    </row>
    <row r="1121" ht="12.75">
      <c r="C1121" s="50">
        <f t="shared" si="18"/>
        <v>0</v>
      </c>
    </row>
    <row r="1122" ht="12.75">
      <c r="C1122" s="50">
        <f t="shared" si="18"/>
        <v>0</v>
      </c>
    </row>
    <row r="1123" ht="12.75">
      <c r="C1123" s="50">
        <f t="shared" si="18"/>
        <v>0</v>
      </c>
    </row>
    <row r="1124" ht="12.75">
      <c r="C1124" s="50">
        <f t="shared" si="18"/>
        <v>0</v>
      </c>
    </row>
    <row r="1125" ht="12.75">
      <c r="C1125" s="50">
        <f t="shared" si="18"/>
        <v>0</v>
      </c>
    </row>
    <row r="1126" ht="12.75">
      <c r="C1126" s="50">
        <f t="shared" si="18"/>
        <v>0</v>
      </c>
    </row>
    <row r="1127" ht="12.75">
      <c r="C1127" s="50">
        <f t="shared" si="18"/>
        <v>0</v>
      </c>
    </row>
    <row r="1128" ht="12.75">
      <c r="C1128" s="50">
        <f t="shared" si="18"/>
        <v>0</v>
      </c>
    </row>
    <row r="1129" ht="12.75">
      <c r="C1129" s="50">
        <f t="shared" si="18"/>
        <v>0</v>
      </c>
    </row>
    <row r="1130" ht="12.75">
      <c r="C1130" s="50">
        <f t="shared" si="18"/>
        <v>0</v>
      </c>
    </row>
    <row r="1131" ht="12.75">
      <c r="C1131" s="50">
        <f t="shared" si="18"/>
        <v>0</v>
      </c>
    </row>
    <row r="1132" ht="12.75">
      <c r="C1132" s="50">
        <f t="shared" si="18"/>
        <v>0</v>
      </c>
    </row>
    <row r="1133" ht="12.75">
      <c r="C1133" s="50">
        <f t="shared" si="18"/>
        <v>0</v>
      </c>
    </row>
    <row r="1134" ht="12.75">
      <c r="C1134" s="50">
        <f t="shared" si="18"/>
        <v>0</v>
      </c>
    </row>
    <row r="1135" ht="12.75">
      <c r="C1135" s="50">
        <f t="shared" si="18"/>
        <v>0</v>
      </c>
    </row>
    <row r="1136" ht="12.75">
      <c r="C1136" s="50">
        <f t="shared" si="18"/>
        <v>0</v>
      </c>
    </row>
    <row r="1137" ht="12.75">
      <c r="C1137" s="50">
        <f t="shared" si="18"/>
        <v>0</v>
      </c>
    </row>
    <row r="1138" ht="12.75">
      <c r="C1138" s="50">
        <f t="shared" si="18"/>
        <v>0</v>
      </c>
    </row>
    <row r="1139" ht="12.75">
      <c r="C1139" s="50">
        <f t="shared" si="18"/>
        <v>0</v>
      </c>
    </row>
    <row r="1140" ht="12.75">
      <c r="C1140" s="50">
        <f t="shared" si="18"/>
        <v>0</v>
      </c>
    </row>
    <row r="1141" ht="12.75">
      <c r="C1141" s="50">
        <f t="shared" si="18"/>
        <v>0</v>
      </c>
    </row>
    <row r="1142" ht="12.75">
      <c r="C1142" s="50">
        <f t="shared" si="18"/>
        <v>0</v>
      </c>
    </row>
    <row r="1143" ht="12.75">
      <c r="C1143" s="50">
        <f t="shared" si="18"/>
        <v>0</v>
      </c>
    </row>
    <row r="1144" ht="12.75">
      <c r="C1144" s="50">
        <f t="shared" si="18"/>
        <v>0</v>
      </c>
    </row>
    <row r="1145" ht="12.75">
      <c r="C1145" s="50">
        <f t="shared" si="18"/>
        <v>0</v>
      </c>
    </row>
    <row r="1146" ht="12.75">
      <c r="C1146" s="50">
        <f aca="true" t="shared" si="19" ref="C1146:C1209">A1146</f>
        <v>0</v>
      </c>
    </row>
    <row r="1147" ht="12.75">
      <c r="C1147" s="50">
        <f t="shared" si="19"/>
        <v>0</v>
      </c>
    </row>
    <row r="1148" ht="12.75">
      <c r="C1148" s="50">
        <f t="shared" si="19"/>
        <v>0</v>
      </c>
    </row>
    <row r="1149" ht="12.75">
      <c r="C1149" s="50">
        <f t="shared" si="19"/>
        <v>0</v>
      </c>
    </row>
    <row r="1150" ht="12.75">
      <c r="C1150" s="50">
        <f t="shared" si="19"/>
        <v>0</v>
      </c>
    </row>
    <row r="1151" ht="12.75">
      <c r="C1151" s="50">
        <f t="shared" si="19"/>
        <v>0</v>
      </c>
    </row>
    <row r="1152" ht="12.75">
      <c r="C1152" s="50">
        <f t="shared" si="19"/>
        <v>0</v>
      </c>
    </row>
    <row r="1153" ht="12.75">
      <c r="C1153" s="50">
        <f t="shared" si="19"/>
        <v>0</v>
      </c>
    </row>
    <row r="1154" ht="12.75">
      <c r="C1154" s="50">
        <f t="shared" si="19"/>
        <v>0</v>
      </c>
    </row>
    <row r="1155" ht="12.75">
      <c r="C1155" s="50">
        <f t="shared" si="19"/>
        <v>0</v>
      </c>
    </row>
    <row r="1156" ht="12.75">
      <c r="C1156" s="50">
        <f t="shared" si="19"/>
        <v>0</v>
      </c>
    </row>
    <row r="1157" ht="12.75">
      <c r="C1157" s="50">
        <f t="shared" si="19"/>
        <v>0</v>
      </c>
    </row>
    <row r="1158" ht="12.75">
      <c r="C1158" s="50">
        <f t="shared" si="19"/>
        <v>0</v>
      </c>
    </row>
    <row r="1159" ht="12.75">
      <c r="C1159" s="50">
        <f t="shared" si="19"/>
        <v>0</v>
      </c>
    </row>
    <row r="1160" ht="12.75">
      <c r="C1160" s="50">
        <f t="shared" si="19"/>
        <v>0</v>
      </c>
    </row>
    <row r="1161" ht="12.75">
      <c r="C1161" s="50">
        <f t="shared" si="19"/>
        <v>0</v>
      </c>
    </row>
    <row r="1162" ht="12.75">
      <c r="C1162" s="50">
        <f t="shared" si="19"/>
        <v>0</v>
      </c>
    </row>
    <row r="1163" ht="12.75">
      <c r="C1163" s="50">
        <f t="shared" si="19"/>
        <v>0</v>
      </c>
    </row>
    <row r="1164" ht="12.75">
      <c r="C1164" s="50">
        <f t="shared" si="19"/>
        <v>0</v>
      </c>
    </row>
    <row r="1165" ht="12.75">
      <c r="C1165" s="50">
        <f t="shared" si="19"/>
        <v>0</v>
      </c>
    </row>
    <row r="1166" ht="12.75">
      <c r="C1166" s="50">
        <f t="shared" si="19"/>
        <v>0</v>
      </c>
    </row>
    <row r="1167" ht="12.75">
      <c r="C1167" s="50">
        <f t="shared" si="19"/>
        <v>0</v>
      </c>
    </row>
    <row r="1168" ht="12.75">
      <c r="C1168" s="50">
        <f t="shared" si="19"/>
        <v>0</v>
      </c>
    </row>
    <row r="1169" ht="12.75">
      <c r="C1169" s="50">
        <f t="shared" si="19"/>
        <v>0</v>
      </c>
    </row>
    <row r="1170" ht="12.75">
      <c r="C1170" s="50">
        <f t="shared" si="19"/>
        <v>0</v>
      </c>
    </row>
    <row r="1171" ht="12.75">
      <c r="C1171" s="50">
        <f t="shared" si="19"/>
        <v>0</v>
      </c>
    </row>
    <row r="1172" ht="12.75">
      <c r="C1172" s="50">
        <f t="shared" si="19"/>
        <v>0</v>
      </c>
    </row>
    <row r="1173" ht="12.75">
      <c r="C1173" s="50">
        <f t="shared" si="19"/>
        <v>0</v>
      </c>
    </row>
    <row r="1174" ht="12.75">
      <c r="C1174" s="50">
        <f t="shared" si="19"/>
        <v>0</v>
      </c>
    </row>
    <row r="1175" ht="12.75">
      <c r="C1175" s="50">
        <f t="shared" si="19"/>
        <v>0</v>
      </c>
    </row>
    <row r="1176" ht="12.75">
      <c r="C1176" s="50">
        <f t="shared" si="19"/>
        <v>0</v>
      </c>
    </row>
    <row r="1177" ht="12.75">
      <c r="C1177" s="50">
        <f t="shared" si="19"/>
        <v>0</v>
      </c>
    </row>
    <row r="1178" ht="12.75">
      <c r="C1178" s="50">
        <f t="shared" si="19"/>
        <v>0</v>
      </c>
    </row>
    <row r="1179" ht="12.75">
      <c r="C1179" s="50">
        <f t="shared" si="19"/>
        <v>0</v>
      </c>
    </row>
    <row r="1180" ht="12.75">
      <c r="C1180" s="50">
        <f t="shared" si="19"/>
        <v>0</v>
      </c>
    </row>
    <row r="1181" ht="12.75">
      <c r="C1181" s="50">
        <f t="shared" si="19"/>
        <v>0</v>
      </c>
    </row>
    <row r="1182" ht="12.75">
      <c r="C1182" s="50">
        <f t="shared" si="19"/>
        <v>0</v>
      </c>
    </row>
    <row r="1183" ht="12.75">
      <c r="C1183" s="50">
        <f t="shared" si="19"/>
        <v>0</v>
      </c>
    </row>
    <row r="1184" ht="12.75">
      <c r="C1184" s="50">
        <f t="shared" si="19"/>
        <v>0</v>
      </c>
    </row>
    <row r="1185" ht="12.75">
      <c r="C1185" s="50">
        <f t="shared" si="19"/>
        <v>0</v>
      </c>
    </row>
    <row r="1186" ht="12.75">
      <c r="C1186" s="50">
        <f t="shared" si="19"/>
        <v>0</v>
      </c>
    </row>
    <row r="1187" ht="12.75">
      <c r="C1187" s="50">
        <f t="shared" si="19"/>
        <v>0</v>
      </c>
    </row>
    <row r="1188" ht="12.75">
      <c r="C1188" s="50">
        <f t="shared" si="19"/>
        <v>0</v>
      </c>
    </row>
    <row r="1189" ht="12.75">
      <c r="C1189" s="50">
        <f t="shared" si="19"/>
        <v>0</v>
      </c>
    </row>
    <row r="1190" ht="12.75">
      <c r="C1190" s="50">
        <f t="shared" si="19"/>
        <v>0</v>
      </c>
    </row>
    <row r="1191" ht="12.75">
      <c r="C1191" s="50">
        <f t="shared" si="19"/>
        <v>0</v>
      </c>
    </row>
    <row r="1192" ht="12.75">
      <c r="C1192" s="50">
        <f t="shared" si="19"/>
        <v>0</v>
      </c>
    </row>
    <row r="1193" ht="12.75">
      <c r="C1193" s="50">
        <f t="shared" si="19"/>
        <v>0</v>
      </c>
    </row>
    <row r="1194" ht="12.75">
      <c r="C1194" s="50">
        <f t="shared" si="19"/>
        <v>0</v>
      </c>
    </row>
    <row r="1195" ht="12.75">
      <c r="C1195" s="50">
        <f t="shared" si="19"/>
        <v>0</v>
      </c>
    </row>
    <row r="1196" ht="12.75">
      <c r="C1196" s="50">
        <f t="shared" si="19"/>
        <v>0</v>
      </c>
    </row>
    <row r="1197" ht="12.75">
      <c r="C1197" s="50">
        <f t="shared" si="19"/>
        <v>0</v>
      </c>
    </row>
    <row r="1198" ht="12.75">
      <c r="C1198" s="50">
        <f t="shared" si="19"/>
        <v>0</v>
      </c>
    </row>
    <row r="1199" ht="12.75">
      <c r="C1199" s="50">
        <f t="shared" si="19"/>
        <v>0</v>
      </c>
    </row>
    <row r="1200" ht="12.75">
      <c r="C1200" s="50">
        <f t="shared" si="19"/>
        <v>0</v>
      </c>
    </row>
    <row r="1201" ht="12.75">
      <c r="C1201" s="50">
        <f t="shared" si="19"/>
        <v>0</v>
      </c>
    </row>
    <row r="1202" ht="12.75">
      <c r="C1202" s="50">
        <f t="shared" si="19"/>
        <v>0</v>
      </c>
    </row>
    <row r="1203" ht="12.75">
      <c r="C1203" s="50">
        <f t="shared" si="19"/>
        <v>0</v>
      </c>
    </row>
    <row r="1204" ht="12.75">
      <c r="C1204" s="50">
        <f t="shared" si="19"/>
        <v>0</v>
      </c>
    </row>
    <row r="1205" ht="12.75">
      <c r="C1205" s="50">
        <f t="shared" si="19"/>
        <v>0</v>
      </c>
    </row>
    <row r="1206" ht="12.75">
      <c r="C1206" s="50">
        <f t="shared" si="19"/>
        <v>0</v>
      </c>
    </row>
    <row r="1207" ht="12.75">
      <c r="C1207" s="50">
        <f t="shared" si="19"/>
        <v>0</v>
      </c>
    </row>
    <row r="1208" ht="12.75">
      <c r="C1208" s="50">
        <f t="shared" si="19"/>
        <v>0</v>
      </c>
    </row>
    <row r="1209" ht="12.75">
      <c r="C1209" s="50">
        <f t="shared" si="19"/>
        <v>0</v>
      </c>
    </row>
    <row r="1210" ht="12.75">
      <c r="C1210" s="50">
        <f aca="true" t="shared" si="20" ref="C1210:C1273">A1210</f>
        <v>0</v>
      </c>
    </row>
    <row r="1211" ht="12.75">
      <c r="C1211" s="50">
        <f t="shared" si="20"/>
        <v>0</v>
      </c>
    </row>
    <row r="1212" ht="12.75">
      <c r="C1212" s="50">
        <f t="shared" si="20"/>
        <v>0</v>
      </c>
    </row>
    <row r="1213" ht="12.75">
      <c r="C1213" s="50">
        <f t="shared" si="20"/>
        <v>0</v>
      </c>
    </row>
    <row r="1214" ht="12.75">
      <c r="C1214" s="50">
        <f t="shared" si="20"/>
        <v>0</v>
      </c>
    </row>
    <row r="1215" ht="12.75">
      <c r="C1215" s="50">
        <f t="shared" si="20"/>
        <v>0</v>
      </c>
    </row>
    <row r="1216" ht="12.75">
      <c r="C1216" s="50">
        <f t="shared" si="20"/>
        <v>0</v>
      </c>
    </row>
    <row r="1217" ht="12.75">
      <c r="C1217" s="50">
        <f t="shared" si="20"/>
        <v>0</v>
      </c>
    </row>
    <row r="1218" ht="12.75">
      <c r="C1218" s="50">
        <f t="shared" si="20"/>
        <v>0</v>
      </c>
    </row>
    <row r="1219" ht="12.75">
      <c r="C1219" s="50">
        <f t="shared" si="20"/>
        <v>0</v>
      </c>
    </row>
    <row r="1220" ht="12.75">
      <c r="C1220" s="50">
        <f t="shared" si="20"/>
        <v>0</v>
      </c>
    </row>
    <row r="1221" ht="12.75">
      <c r="C1221" s="50">
        <f t="shared" si="20"/>
        <v>0</v>
      </c>
    </row>
    <row r="1222" ht="12.75">
      <c r="C1222" s="50">
        <f t="shared" si="20"/>
        <v>0</v>
      </c>
    </row>
    <row r="1223" ht="12.75">
      <c r="C1223" s="50">
        <f t="shared" si="20"/>
        <v>0</v>
      </c>
    </row>
    <row r="1224" ht="12.75">
      <c r="C1224" s="50">
        <f t="shared" si="20"/>
        <v>0</v>
      </c>
    </row>
    <row r="1225" ht="12.75">
      <c r="C1225" s="50">
        <f t="shared" si="20"/>
        <v>0</v>
      </c>
    </row>
    <row r="1226" ht="12.75">
      <c r="C1226" s="50">
        <f t="shared" si="20"/>
        <v>0</v>
      </c>
    </row>
    <row r="1227" ht="12.75">
      <c r="C1227" s="50">
        <f t="shared" si="20"/>
        <v>0</v>
      </c>
    </row>
    <row r="1228" ht="12.75">
      <c r="C1228" s="50">
        <f t="shared" si="20"/>
        <v>0</v>
      </c>
    </row>
    <row r="1229" ht="12.75">
      <c r="C1229" s="50">
        <f t="shared" si="20"/>
        <v>0</v>
      </c>
    </row>
    <row r="1230" ht="12.75">
      <c r="C1230" s="50">
        <f t="shared" si="20"/>
        <v>0</v>
      </c>
    </row>
    <row r="1231" ht="12.75">
      <c r="C1231" s="50">
        <f t="shared" si="20"/>
        <v>0</v>
      </c>
    </row>
    <row r="1232" ht="12.75">
      <c r="C1232" s="50">
        <f t="shared" si="20"/>
        <v>0</v>
      </c>
    </row>
    <row r="1233" ht="12.75">
      <c r="C1233" s="50">
        <f t="shared" si="20"/>
        <v>0</v>
      </c>
    </row>
    <row r="1234" ht="12.75">
      <c r="C1234" s="50">
        <f t="shared" si="20"/>
        <v>0</v>
      </c>
    </row>
    <row r="1235" ht="12.75">
      <c r="C1235" s="50">
        <f t="shared" si="20"/>
        <v>0</v>
      </c>
    </row>
    <row r="1236" ht="12.75">
      <c r="C1236" s="50">
        <f t="shared" si="20"/>
        <v>0</v>
      </c>
    </row>
    <row r="1237" ht="12.75">
      <c r="C1237" s="50">
        <f t="shared" si="20"/>
        <v>0</v>
      </c>
    </row>
    <row r="1238" ht="12.75">
      <c r="C1238" s="50">
        <f t="shared" si="20"/>
        <v>0</v>
      </c>
    </row>
    <row r="1239" ht="12.75">
      <c r="C1239" s="50">
        <f t="shared" si="20"/>
        <v>0</v>
      </c>
    </row>
    <row r="1240" ht="12.75">
      <c r="C1240" s="50">
        <f t="shared" si="20"/>
        <v>0</v>
      </c>
    </row>
    <row r="1241" ht="12.75">
      <c r="C1241" s="50">
        <f t="shared" si="20"/>
        <v>0</v>
      </c>
    </row>
    <row r="1242" ht="12.75">
      <c r="C1242" s="50">
        <f t="shared" si="20"/>
        <v>0</v>
      </c>
    </row>
    <row r="1243" ht="12.75">
      <c r="C1243" s="50">
        <f t="shared" si="20"/>
        <v>0</v>
      </c>
    </row>
    <row r="1244" ht="12.75">
      <c r="C1244" s="50">
        <f t="shared" si="20"/>
        <v>0</v>
      </c>
    </row>
    <row r="1245" ht="12.75">
      <c r="C1245" s="50">
        <f t="shared" si="20"/>
        <v>0</v>
      </c>
    </row>
    <row r="1246" ht="12.75">
      <c r="C1246" s="50">
        <f t="shared" si="20"/>
        <v>0</v>
      </c>
    </row>
    <row r="1247" ht="12.75">
      <c r="C1247" s="50">
        <f t="shared" si="20"/>
        <v>0</v>
      </c>
    </row>
    <row r="1248" ht="12.75">
      <c r="C1248" s="50">
        <f t="shared" si="20"/>
        <v>0</v>
      </c>
    </row>
    <row r="1249" ht="12.75">
      <c r="C1249" s="50">
        <f t="shared" si="20"/>
        <v>0</v>
      </c>
    </row>
    <row r="1250" ht="12.75">
      <c r="C1250" s="50">
        <f t="shared" si="20"/>
        <v>0</v>
      </c>
    </row>
    <row r="1251" ht="12.75">
      <c r="C1251" s="50">
        <f t="shared" si="20"/>
        <v>0</v>
      </c>
    </row>
    <row r="1252" ht="12.75">
      <c r="C1252" s="50">
        <f t="shared" si="20"/>
        <v>0</v>
      </c>
    </row>
    <row r="1253" ht="12.75">
      <c r="C1253" s="50">
        <f t="shared" si="20"/>
        <v>0</v>
      </c>
    </row>
    <row r="1254" ht="12.75">
      <c r="C1254" s="50">
        <f t="shared" si="20"/>
        <v>0</v>
      </c>
    </row>
    <row r="1255" ht="12.75">
      <c r="C1255" s="50">
        <f t="shared" si="20"/>
        <v>0</v>
      </c>
    </row>
    <row r="1256" ht="12.75">
      <c r="C1256" s="50">
        <f t="shared" si="20"/>
        <v>0</v>
      </c>
    </row>
    <row r="1257" ht="12.75">
      <c r="C1257" s="50">
        <f t="shared" si="20"/>
        <v>0</v>
      </c>
    </row>
    <row r="1258" ht="12.75">
      <c r="C1258" s="50">
        <f t="shared" si="20"/>
        <v>0</v>
      </c>
    </row>
    <row r="1259" ht="12.75">
      <c r="C1259" s="50">
        <f t="shared" si="20"/>
        <v>0</v>
      </c>
    </row>
    <row r="1260" ht="12.75">
      <c r="C1260" s="50">
        <f t="shared" si="20"/>
        <v>0</v>
      </c>
    </row>
    <row r="1261" ht="12.75">
      <c r="C1261" s="50">
        <f t="shared" si="20"/>
        <v>0</v>
      </c>
    </row>
    <row r="1262" ht="12.75">
      <c r="C1262" s="50">
        <f t="shared" si="20"/>
        <v>0</v>
      </c>
    </row>
    <row r="1263" ht="12.75">
      <c r="C1263" s="50">
        <f t="shared" si="20"/>
        <v>0</v>
      </c>
    </row>
    <row r="1264" ht="12.75">
      <c r="C1264" s="50">
        <f t="shared" si="20"/>
        <v>0</v>
      </c>
    </row>
    <row r="1265" ht="12.75">
      <c r="C1265" s="50">
        <f t="shared" si="20"/>
        <v>0</v>
      </c>
    </row>
    <row r="1266" ht="12.75">
      <c r="C1266" s="50">
        <f t="shared" si="20"/>
        <v>0</v>
      </c>
    </row>
    <row r="1267" ht="12.75">
      <c r="C1267" s="50">
        <f t="shared" si="20"/>
        <v>0</v>
      </c>
    </row>
    <row r="1268" ht="12.75">
      <c r="C1268" s="50">
        <f t="shared" si="20"/>
        <v>0</v>
      </c>
    </row>
    <row r="1269" ht="12.75">
      <c r="C1269" s="50">
        <f t="shared" si="20"/>
        <v>0</v>
      </c>
    </row>
    <row r="1270" ht="12.75">
      <c r="C1270" s="50">
        <f t="shared" si="20"/>
        <v>0</v>
      </c>
    </row>
    <row r="1271" ht="12.75">
      <c r="C1271" s="50">
        <f t="shared" si="20"/>
        <v>0</v>
      </c>
    </row>
    <row r="1272" ht="12.75">
      <c r="C1272" s="50">
        <f t="shared" si="20"/>
        <v>0</v>
      </c>
    </row>
    <row r="1273" ht="12.75">
      <c r="C1273" s="50">
        <f t="shared" si="20"/>
        <v>0</v>
      </c>
    </row>
    <row r="1274" ht="12.75">
      <c r="C1274" s="50">
        <f aca="true" t="shared" si="21" ref="C1274:C1337">A1274</f>
        <v>0</v>
      </c>
    </row>
    <row r="1275" ht="12.75">
      <c r="C1275" s="50">
        <f t="shared" si="21"/>
        <v>0</v>
      </c>
    </row>
    <row r="1276" ht="12.75">
      <c r="C1276" s="50">
        <f t="shared" si="21"/>
        <v>0</v>
      </c>
    </row>
    <row r="1277" ht="12.75">
      <c r="C1277" s="50">
        <f t="shared" si="21"/>
        <v>0</v>
      </c>
    </row>
    <row r="1278" ht="12.75">
      <c r="C1278" s="50">
        <f t="shared" si="21"/>
        <v>0</v>
      </c>
    </row>
    <row r="1279" ht="12.75">
      <c r="C1279" s="50">
        <f t="shared" si="21"/>
        <v>0</v>
      </c>
    </row>
    <row r="1280" ht="12.75">
      <c r="C1280" s="50">
        <f t="shared" si="21"/>
        <v>0</v>
      </c>
    </row>
    <row r="1281" ht="12.75">
      <c r="C1281" s="50">
        <f t="shared" si="21"/>
        <v>0</v>
      </c>
    </row>
    <row r="1282" ht="12.75">
      <c r="C1282" s="50">
        <f t="shared" si="21"/>
        <v>0</v>
      </c>
    </row>
    <row r="1283" ht="12.75">
      <c r="C1283" s="50">
        <f t="shared" si="21"/>
        <v>0</v>
      </c>
    </row>
    <row r="1284" ht="12.75">
      <c r="C1284" s="50">
        <f t="shared" si="21"/>
        <v>0</v>
      </c>
    </row>
    <row r="1285" ht="12.75">
      <c r="C1285" s="50">
        <f t="shared" si="21"/>
        <v>0</v>
      </c>
    </row>
    <row r="1286" ht="12.75">
      <c r="C1286" s="50">
        <f t="shared" si="21"/>
        <v>0</v>
      </c>
    </row>
    <row r="1287" ht="12.75">
      <c r="C1287" s="50">
        <f t="shared" si="21"/>
        <v>0</v>
      </c>
    </row>
    <row r="1288" ht="12.75">
      <c r="C1288" s="50">
        <f t="shared" si="21"/>
        <v>0</v>
      </c>
    </row>
    <row r="1289" ht="12.75">
      <c r="C1289" s="50">
        <f t="shared" si="21"/>
        <v>0</v>
      </c>
    </row>
    <row r="1290" ht="12.75">
      <c r="C1290" s="50">
        <f t="shared" si="21"/>
        <v>0</v>
      </c>
    </row>
    <row r="1291" ht="12.75">
      <c r="C1291" s="50">
        <f t="shared" si="21"/>
        <v>0</v>
      </c>
    </row>
    <row r="1292" ht="12.75">
      <c r="C1292" s="50">
        <f t="shared" si="21"/>
        <v>0</v>
      </c>
    </row>
    <row r="1293" ht="12.75">
      <c r="C1293" s="50">
        <f t="shared" si="21"/>
        <v>0</v>
      </c>
    </row>
    <row r="1294" ht="12.75">
      <c r="C1294" s="50">
        <f t="shared" si="21"/>
        <v>0</v>
      </c>
    </row>
    <row r="1295" ht="12.75">
      <c r="C1295" s="50">
        <f t="shared" si="21"/>
        <v>0</v>
      </c>
    </row>
    <row r="1296" ht="12.75">
      <c r="C1296" s="50">
        <f t="shared" si="21"/>
        <v>0</v>
      </c>
    </row>
    <row r="1297" ht="12.75">
      <c r="C1297" s="50">
        <f t="shared" si="21"/>
        <v>0</v>
      </c>
    </row>
    <row r="1298" ht="12.75">
      <c r="C1298" s="50">
        <f t="shared" si="21"/>
        <v>0</v>
      </c>
    </row>
    <row r="1299" ht="12.75">
      <c r="C1299" s="50">
        <f t="shared" si="21"/>
        <v>0</v>
      </c>
    </row>
    <row r="1300" ht="12.75">
      <c r="C1300" s="50">
        <f t="shared" si="21"/>
        <v>0</v>
      </c>
    </row>
    <row r="1301" ht="12.75">
      <c r="C1301" s="50">
        <f t="shared" si="21"/>
        <v>0</v>
      </c>
    </row>
    <row r="1302" ht="12.75">
      <c r="C1302" s="50">
        <f t="shared" si="21"/>
        <v>0</v>
      </c>
    </row>
    <row r="1303" ht="12.75">
      <c r="C1303" s="50">
        <f t="shared" si="21"/>
        <v>0</v>
      </c>
    </row>
    <row r="1304" ht="12.75">
      <c r="C1304" s="50">
        <f t="shared" si="21"/>
        <v>0</v>
      </c>
    </row>
    <row r="1305" ht="12.75">
      <c r="C1305" s="50">
        <f t="shared" si="21"/>
        <v>0</v>
      </c>
    </row>
    <row r="1306" ht="12.75">
      <c r="C1306" s="50">
        <f t="shared" si="21"/>
        <v>0</v>
      </c>
    </row>
    <row r="1307" ht="12.75">
      <c r="C1307" s="50">
        <f t="shared" si="21"/>
        <v>0</v>
      </c>
    </row>
    <row r="1308" ht="12.75">
      <c r="C1308" s="50">
        <f t="shared" si="21"/>
        <v>0</v>
      </c>
    </row>
    <row r="1309" ht="12.75">
      <c r="C1309" s="50">
        <f t="shared" si="21"/>
        <v>0</v>
      </c>
    </row>
    <row r="1310" ht="12.75">
      <c r="C1310" s="50">
        <f t="shared" si="21"/>
        <v>0</v>
      </c>
    </row>
    <row r="1311" ht="12.75">
      <c r="C1311" s="50">
        <f t="shared" si="21"/>
        <v>0</v>
      </c>
    </row>
    <row r="1312" ht="12.75">
      <c r="C1312" s="50">
        <f t="shared" si="21"/>
        <v>0</v>
      </c>
    </row>
    <row r="1313" ht="12.75">
      <c r="C1313" s="50">
        <f t="shared" si="21"/>
        <v>0</v>
      </c>
    </row>
    <row r="1314" ht="12.75">
      <c r="C1314" s="50">
        <f t="shared" si="21"/>
        <v>0</v>
      </c>
    </row>
    <row r="1315" ht="12.75">
      <c r="C1315" s="50">
        <f t="shared" si="21"/>
        <v>0</v>
      </c>
    </row>
    <row r="1316" ht="12.75">
      <c r="C1316" s="50">
        <f t="shared" si="21"/>
        <v>0</v>
      </c>
    </row>
    <row r="1317" ht="12.75">
      <c r="C1317" s="50">
        <f t="shared" si="21"/>
        <v>0</v>
      </c>
    </row>
    <row r="1318" ht="12.75">
      <c r="C1318" s="50">
        <f t="shared" si="21"/>
        <v>0</v>
      </c>
    </row>
    <row r="1319" ht="12.75">
      <c r="C1319" s="50">
        <f t="shared" si="21"/>
        <v>0</v>
      </c>
    </row>
    <row r="1320" ht="12.75">
      <c r="C1320" s="50">
        <f t="shared" si="21"/>
        <v>0</v>
      </c>
    </row>
    <row r="1321" ht="12.75">
      <c r="C1321" s="50">
        <f t="shared" si="21"/>
        <v>0</v>
      </c>
    </row>
    <row r="1322" ht="12.75">
      <c r="C1322" s="50">
        <f t="shared" si="21"/>
        <v>0</v>
      </c>
    </row>
    <row r="1323" ht="12.75">
      <c r="C1323" s="50">
        <f t="shared" si="21"/>
        <v>0</v>
      </c>
    </row>
    <row r="1324" ht="12.75">
      <c r="C1324" s="50">
        <f t="shared" si="21"/>
        <v>0</v>
      </c>
    </row>
    <row r="1325" ht="12.75">
      <c r="C1325" s="50">
        <f t="shared" si="21"/>
        <v>0</v>
      </c>
    </row>
    <row r="1326" ht="12.75">
      <c r="C1326" s="50">
        <f t="shared" si="21"/>
        <v>0</v>
      </c>
    </row>
    <row r="1327" ht="12.75">
      <c r="C1327" s="50">
        <f t="shared" si="21"/>
        <v>0</v>
      </c>
    </row>
    <row r="1328" ht="12.75">
      <c r="C1328" s="50">
        <f t="shared" si="21"/>
        <v>0</v>
      </c>
    </row>
    <row r="1329" ht="12.75">
      <c r="C1329" s="50">
        <f t="shared" si="21"/>
        <v>0</v>
      </c>
    </row>
    <row r="1330" ht="12.75">
      <c r="C1330" s="50">
        <f t="shared" si="21"/>
        <v>0</v>
      </c>
    </row>
    <row r="1331" ht="12.75">
      <c r="C1331" s="50">
        <f t="shared" si="21"/>
        <v>0</v>
      </c>
    </row>
    <row r="1332" ht="12.75">
      <c r="C1332" s="50">
        <f t="shared" si="21"/>
        <v>0</v>
      </c>
    </row>
    <row r="1333" ht="12.75">
      <c r="C1333" s="50">
        <f t="shared" si="21"/>
        <v>0</v>
      </c>
    </row>
    <row r="1334" ht="12.75">
      <c r="C1334" s="50">
        <f t="shared" si="21"/>
        <v>0</v>
      </c>
    </row>
    <row r="1335" ht="12.75">
      <c r="C1335" s="50">
        <f t="shared" si="21"/>
        <v>0</v>
      </c>
    </row>
    <row r="1336" ht="12.75">
      <c r="C1336" s="50">
        <f t="shared" si="21"/>
        <v>0</v>
      </c>
    </row>
    <row r="1337" ht="12.75">
      <c r="C1337" s="50">
        <f t="shared" si="21"/>
        <v>0</v>
      </c>
    </row>
    <row r="1338" ht="12.75">
      <c r="C1338" s="50">
        <f aca="true" t="shared" si="22" ref="C1338:C1401">A1338</f>
        <v>0</v>
      </c>
    </row>
    <row r="1339" ht="12.75">
      <c r="C1339" s="50">
        <f t="shared" si="22"/>
        <v>0</v>
      </c>
    </row>
    <row r="1340" ht="12.75">
      <c r="C1340" s="50">
        <f t="shared" si="22"/>
        <v>0</v>
      </c>
    </row>
    <row r="1341" ht="12.75">
      <c r="C1341" s="50">
        <f t="shared" si="22"/>
        <v>0</v>
      </c>
    </row>
    <row r="1342" ht="12.75">
      <c r="C1342" s="50">
        <f t="shared" si="22"/>
        <v>0</v>
      </c>
    </row>
    <row r="1343" ht="12.75">
      <c r="C1343" s="50">
        <f t="shared" si="22"/>
        <v>0</v>
      </c>
    </row>
    <row r="1344" ht="12.75">
      <c r="C1344" s="50">
        <f t="shared" si="22"/>
        <v>0</v>
      </c>
    </row>
    <row r="1345" ht="12.75">
      <c r="C1345" s="50">
        <f t="shared" si="22"/>
        <v>0</v>
      </c>
    </row>
    <row r="1346" ht="12.75">
      <c r="C1346" s="50">
        <f t="shared" si="22"/>
        <v>0</v>
      </c>
    </row>
    <row r="1347" ht="12.75">
      <c r="C1347" s="50">
        <f t="shared" si="22"/>
        <v>0</v>
      </c>
    </row>
    <row r="1348" ht="12.75">
      <c r="C1348" s="50">
        <f t="shared" si="22"/>
        <v>0</v>
      </c>
    </row>
    <row r="1349" ht="12.75">
      <c r="C1349" s="50">
        <f t="shared" si="22"/>
        <v>0</v>
      </c>
    </row>
    <row r="1350" ht="12.75">
      <c r="C1350" s="50">
        <f t="shared" si="22"/>
        <v>0</v>
      </c>
    </row>
    <row r="1351" ht="12.75">
      <c r="C1351" s="50">
        <f t="shared" si="22"/>
        <v>0</v>
      </c>
    </row>
    <row r="1352" ht="12.75">
      <c r="C1352" s="50">
        <f t="shared" si="22"/>
        <v>0</v>
      </c>
    </row>
    <row r="1353" ht="12.75">
      <c r="C1353" s="50">
        <f t="shared" si="22"/>
        <v>0</v>
      </c>
    </row>
    <row r="1354" ht="12.75">
      <c r="C1354" s="50">
        <f t="shared" si="22"/>
        <v>0</v>
      </c>
    </row>
    <row r="1355" ht="12.75">
      <c r="C1355" s="50">
        <f t="shared" si="22"/>
        <v>0</v>
      </c>
    </row>
    <row r="1356" ht="12.75">
      <c r="C1356" s="50">
        <f t="shared" si="22"/>
        <v>0</v>
      </c>
    </row>
    <row r="1357" ht="12.75">
      <c r="C1357" s="50">
        <f t="shared" si="22"/>
        <v>0</v>
      </c>
    </row>
    <row r="1358" ht="12.75">
      <c r="C1358" s="50">
        <f t="shared" si="22"/>
        <v>0</v>
      </c>
    </row>
    <row r="1359" ht="12.75">
      <c r="C1359" s="50">
        <f t="shared" si="22"/>
        <v>0</v>
      </c>
    </row>
    <row r="1360" ht="12.75">
      <c r="C1360" s="50">
        <f t="shared" si="22"/>
        <v>0</v>
      </c>
    </row>
    <row r="1361" ht="12.75">
      <c r="C1361" s="50">
        <f t="shared" si="22"/>
        <v>0</v>
      </c>
    </row>
    <row r="1362" ht="12.75">
      <c r="C1362" s="50">
        <f t="shared" si="22"/>
        <v>0</v>
      </c>
    </row>
    <row r="1363" ht="12.75">
      <c r="C1363" s="50">
        <f t="shared" si="22"/>
        <v>0</v>
      </c>
    </row>
    <row r="1364" ht="12.75">
      <c r="C1364" s="50">
        <f t="shared" si="22"/>
        <v>0</v>
      </c>
    </row>
    <row r="1365" ht="12.75">
      <c r="C1365" s="50">
        <f t="shared" si="22"/>
        <v>0</v>
      </c>
    </row>
    <row r="1366" ht="12.75">
      <c r="C1366" s="50">
        <f t="shared" si="22"/>
        <v>0</v>
      </c>
    </row>
    <row r="1367" ht="12.75">
      <c r="C1367" s="50">
        <f t="shared" si="22"/>
        <v>0</v>
      </c>
    </row>
    <row r="1368" ht="12.75">
      <c r="C1368" s="50">
        <f t="shared" si="22"/>
        <v>0</v>
      </c>
    </row>
    <row r="1369" ht="12.75">
      <c r="C1369" s="50">
        <f t="shared" si="22"/>
        <v>0</v>
      </c>
    </row>
    <row r="1370" ht="12.75">
      <c r="C1370" s="50">
        <f t="shared" si="22"/>
        <v>0</v>
      </c>
    </row>
    <row r="1371" ht="12.75">
      <c r="C1371" s="50">
        <f t="shared" si="22"/>
        <v>0</v>
      </c>
    </row>
    <row r="1372" ht="12.75">
      <c r="C1372" s="50">
        <f t="shared" si="22"/>
        <v>0</v>
      </c>
    </row>
    <row r="1373" ht="12.75">
      <c r="C1373" s="50">
        <f t="shared" si="22"/>
        <v>0</v>
      </c>
    </row>
    <row r="1374" ht="12.75">
      <c r="C1374" s="50">
        <f t="shared" si="22"/>
        <v>0</v>
      </c>
    </row>
    <row r="1375" ht="12.75">
      <c r="C1375" s="50">
        <f t="shared" si="22"/>
        <v>0</v>
      </c>
    </row>
    <row r="1376" ht="12.75">
      <c r="C1376" s="50">
        <f t="shared" si="22"/>
        <v>0</v>
      </c>
    </row>
    <row r="1377" ht="12.75">
      <c r="C1377" s="50">
        <f t="shared" si="22"/>
        <v>0</v>
      </c>
    </row>
    <row r="1378" ht="12.75">
      <c r="C1378" s="50">
        <f t="shared" si="22"/>
        <v>0</v>
      </c>
    </row>
    <row r="1379" ht="12.75">
      <c r="C1379" s="50">
        <f t="shared" si="22"/>
        <v>0</v>
      </c>
    </row>
    <row r="1380" ht="12.75">
      <c r="C1380" s="50">
        <f t="shared" si="22"/>
        <v>0</v>
      </c>
    </row>
    <row r="1381" ht="12.75">
      <c r="C1381" s="50">
        <f t="shared" si="22"/>
        <v>0</v>
      </c>
    </row>
    <row r="1382" ht="12.75">
      <c r="C1382" s="50">
        <f t="shared" si="22"/>
        <v>0</v>
      </c>
    </row>
    <row r="1383" ht="12.75">
      <c r="C1383" s="50">
        <f t="shared" si="22"/>
        <v>0</v>
      </c>
    </row>
    <row r="1384" ht="12.75">
      <c r="C1384" s="50">
        <f t="shared" si="22"/>
        <v>0</v>
      </c>
    </row>
    <row r="1385" ht="12.75">
      <c r="C1385" s="50">
        <f t="shared" si="22"/>
        <v>0</v>
      </c>
    </row>
    <row r="1386" ht="12.75">
      <c r="C1386" s="50">
        <f t="shared" si="22"/>
        <v>0</v>
      </c>
    </row>
    <row r="1387" ht="12.75">
      <c r="C1387" s="50">
        <f t="shared" si="22"/>
        <v>0</v>
      </c>
    </row>
    <row r="1388" ht="12.75">
      <c r="C1388" s="50">
        <f t="shared" si="22"/>
        <v>0</v>
      </c>
    </row>
    <row r="1389" ht="12.75">
      <c r="C1389" s="50">
        <f t="shared" si="22"/>
        <v>0</v>
      </c>
    </row>
    <row r="1390" ht="12.75">
      <c r="C1390" s="50">
        <f t="shared" si="22"/>
        <v>0</v>
      </c>
    </row>
    <row r="1391" ht="12.75">
      <c r="C1391" s="50">
        <f t="shared" si="22"/>
        <v>0</v>
      </c>
    </row>
    <row r="1392" ht="12.75">
      <c r="C1392" s="50">
        <f t="shared" si="22"/>
        <v>0</v>
      </c>
    </row>
    <row r="1393" ht="12.75">
      <c r="C1393" s="50">
        <f t="shared" si="22"/>
        <v>0</v>
      </c>
    </row>
    <row r="1394" ht="12.75">
      <c r="C1394" s="50">
        <f t="shared" si="22"/>
        <v>0</v>
      </c>
    </row>
    <row r="1395" ht="12.75">
      <c r="C1395" s="50">
        <f t="shared" si="22"/>
        <v>0</v>
      </c>
    </row>
    <row r="1396" ht="12.75">
      <c r="C1396" s="50">
        <f t="shared" si="22"/>
        <v>0</v>
      </c>
    </row>
    <row r="1397" ht="12.75">
      <c r="C1397" s="50">
        <f t="shared" si="22"/>
        <v>0</v>
      </c>
    </row>
    <row r="1398" ht="12.75">
      <c r="C1398" s="50">
        <f t="shared" si="22"/>
        <v>0</v>
      </c>
    </row>
    <row r="1399" ht="12.75">
      <c r="C1399" s="50">
        <f t="shared" si="22"/>
        <v>0</v>
      </c>
    </row>
    <row r="1400" ht="12.75">
      <c r="C1400" s="50">
        <f t="shared" si="22"/>
        <v>0</v>
      </c>
    </row>
    <row r="1401" ht="12.75">
      <c r="C1401" s="50">
        <f t="shared" si="22"/>
        <v>0</v>
      </c>
    </row>
    <row r="1402" ht="12.75">
      <c r="C1402" s="50">
        <f aca="true" t="shared" si="23" ref="C1402:C1465">A1402</f>
        <v>0</v>
      </c>
    </row>
    <row r="1403" ht="12.75">
      <c r="C1403" s="50">
        <f t="shared" si="23"/>
        <v>0</v>
      </c>
    </row>
    <row r="1404" ht="12.75">
      <c r="C1404" s="50">
        <f t="shared" si="23"/>
        <v>0</v>
      </c>
    </row>
    <row r="1405" ht="12.75">
      <c r="C1405" s="50">
        <f t="shared" si="23"/>
        <v>0</v>
      </c>
    </row>
    <row r="1406" ht="12.75">
      <c r="C1406" s="50">
        <f t="shared" si="23"/>
        <v>0</v>
      </c>
    </row>
    <row r="1407" ht="12.75">
      <c r="C1407" s="50">
        <f t="shared" si="23"/>
        <v>0</v>
      </c>
    </row>
    <row r="1408" ht="12.75">
      <c r="C1408" s="50">
        <f t="shared" si="23"/>
        <v>0</v>
      </c>
    </row>
    <row r="1409" ht="12.75">
      <c r="C1409" s="50">
        <f t="shared" si="23"/>
        <v>0</v>
      </c>
    </row>
    <row r="1410" ht="12.75">
      <c r="C1410" s="50">
        <f t="shared" si="23"/>
        <v>0</v>
      </c>
    </row>
    <row r="1411" ht="12.75">
      <c r="C1411" s="50">
        <f t="shared" si="23"/>
        <v>0</v>
      </c>
    </row>
    <row r="1412" ht="12.75">
      <c r="C1412" s="50">
        <f t="shared" si="23"/>
        <v>0</v>
      </c>
    </row>
    <row r="1413" ht="12.75">
      <c r="C1413" s="50">
        <f t="shared" si="23"/>
        <v>0</v>
      </c>
    </row>
    <row r="1414" ht="12.75">
      <c r="C1414" s="50">
        <f t="shared" si="23"/>
        <v>0</v>
      </c>
    </row>
    <row r="1415" ht="12.75">
      <c r="C1415" s="50">
        <f t="shared" si="23"/>
        <v>0</v>
      </c>
    </row>
    <row r="1416" ht="12.75">
      <c r="C1416" s="50">
        <f t="shared" si="23"/>
        <v>0</v>
      </c>
    </row>
    <row r="1417" ht="12.75">
      <c r="C1417" s="50">
        <f t="shared" si="23"/>
        <v>0</v>
      </c>
    </row>
    <row r="1418" ht="12.75">
      <c r="C1418" s="50">
        <f t="shared" si="23"/>
        <v>0</v>
      </c>
    </row>
    <row r="1419" ht="12.75">
      <c r="C1419" s="50">
        <f t="shared" si="23"/>
        <v>0</v>
      </c>
    </row>
    <row r="1420" ht="12.75">
      <c r="C1420" s="50">
        <f t="shared" si="23"/>
        <v>0</v>
      </c>
    </row>
    <row r="1421" ht="12.75">
      <c r="C1421" s="50">
        <f t="shared" si="23"/>
        <v>0</v>
      </c>
    </row>
    <row r="1422" ht="12.75">
      <c r="C1422" s="50">
        <f t="shared" si="23"/>
        <v>0</v>
      </c>
    </row>
    <row r="1423" ht="12.75">
      <c r="C1423" s="50">
        <f t="shared" si="23"/>
        <v>0</v>
      </c>
    </row>
    <row r="1424" ht="12.75">
      <c r="C1424" s="50">
        <f t="shared" si="23"/>
        <v>0</v>
      </c>
    </row>
    <row r="1425" ht="12.75">
      <c r="C1425" s="50">
        <f t="shared" si="23"/>
        <v>0</v>
      </c>
    </row>
    <row r="1426" ht="12.75">
      <c r="C1426" s="50">
        <f t="shared" si="23"/>
        <v>0</v>
      </c>
    </row>
    <row r="1427" ht="12.75">
      <c r="C1427" s="50">
        <f t="shared" si="23"/>
        <v>0</v>
      </c>
    </row>
    <row r="1428" ht="12.75">
      <c r="C1428" s="50">
        <f t="shared" si="23"/>
        <v>0</v>
      </c>
    </row>
    <row r="1429" ht="12.75">
      <c r="C1429" s="50">
        <f t="shared" si="23"/>
        <v>0</v>
      </c>
    </row>
    <row r="1430" ht="12.75">
      <c r="C1430" s="50">
        <f t="shared" si="23"/>
        <v>0</v>
      </c>
    </row>
    <row r="1431" ht="12.75">
      <c r="C1431" s="50">
        <f t="shared" si="23"/>
        <v>0</v>
      </c>
    </row>
    <row r="1432" ht="12.75">
      <c r="C1432" s="50">
        <f t="shared" si="23"/>
        <v>0</v>
      </c>
    </row>
    <row r="1433" ht="12.75">
      <c r="C1433" s="50">
        <f t="shared" si="23"/>
        <v>0</v>
      </c>
    </row>
    <row r="1434" ht="12.75">
      <c r="C1434" s="50">
        <f t="shared" si="23"/>
        <v>0</v>
      </c>
    </row>
    <row r="1435" ht="12.75">
      <c r="C1435" s="50">
        <f t="shared" si="23"/>
        <v>0</v>
      </c>
    </row>
    <row r="1436" ht="12.75">
      <c r="C1436" s="50">
        <f t="shared" si="23"/>
        <v>0</v>
      </c>
    </row>
    <row r="1437" ht="12.75">
      <c r="C1437" s="50">
        <f t="shared" si="23"/>
        <v>0</v>
      </c>
    </row>
    <row r="1438" ht="12.75">
      <c r="C1438" s="50">
        <f t="shared" si="23"/>
        <v>0</v>
      </c>
    </row>
    <row r="1439" ht="12.75">
      <c r="C1439" s="50">
        <f t="shared" si="23"/>
        <v>0</v>
      </c>
    </row>
    <row r="1440" ht="12.75">
      <c r="C1440" s="50">
        <f t="shared" si="23"/>
        <v>0</v>
      </c>
    </row>
    <row r="1441" ht="12.75">
      <c r="C1441" s="50">
        <f t="shared" si="23"/>
        <v>0</v>
      </c>
    </row>
    <row r="1442" ht="12.75">
      <c r="C1442" s="50">
        <f t="shared" si="23"/>
        <v>0</v>
      </c>
    </row>
    <row r="1443" ht="12.75">
      <c r="C1443" s="50">
        <f t="shared" si="23"/>
        <v>0</v>
      </c>
    </row>
    <row r="1444" ht="12.75">
      <c r="C1444" s="50">
        <f t="shared" si="23"/>
        <v>0</v>
      </c>
    </row>
    <row r="1445" ht="12.75">
      <c r="C1445" s="50">
        <f t="shared" si="23"/>
        <v>0</v>
      </c>
    </row>
    <row r="1446" ht="12.75">
      <c r="C1446" s="50">
        <f t="shared" si="23"/>
        <v>0</v>
      </c>
    </row>
    <row r="1447" ht="12.75">
      <c r="C1447" s="50">
        <f t="shared" si="23"/>
        <v>0</v>
      </c>
    </row>
    <row r="1448" ht="12.75">
      <c r="C1448" s="50">
        <f t="shared" si="23"/>
        <v>0</v>
      </c>
    </row>
    <row r="1449" ht="12.75">
      <c r="C1449" s="50">
        <f t="shared" si="23"/>
        <v>0</v>
      </c>
    </row>
    <row r="1450" ht="12.75">
      <c r="C1450" s="50">
        <f t="shared" si="23"/>
        <v>0</v>
      </c>
    </row>
    <row r="1451" ht="12.75">
      <c r="C1451" s="50">
        <f t="shared" si="23"/>
        <v>0</v>
      </c>
    </row>
    <row r="1452" ht="12.75">
      <c r="C1452" s="50">
        <f t="shared" si="23"/>
        <v>0</v>
      </c>
    </row>
    <row r="1453" ht="12.75">
      <c r="C1453" s="50">
        <f t="shared" si="23"/>
        <v>0</v>
      </c>
    </row>
    <row r="1454" ht="12.75">
      <c r="C1454" s="50">
        <f t="shared" si="23"/>
        <v>0</v>
      </c>
    </row>
    <row r="1455" ht="12.75">
      <c r="C1455" s="50">
        <f t="shared" si="23"/>
        <v>0</v>
      </c>
    </row>
    <row r="1456" ht="12.75">
      <c r="C1456" s="50">
        <f t="shared" si="23"/>
        <v>0</v>
      </c>
    </row>
    <row r="1457" ht="12.75">
      <c r="C1457" s="50">
        <f t="shared" si="23"/>
        <v>0</v>
      </c>
    </row>
    <row r="1458" ht="12.75">
      <c r="C1458" s="50">
        <f t="shared" si="23"/>
        <v>0</v>
      </c>
    </row>
    <row r="1459" ht="12.75">
      <c r="C1459" s="50">
        <f t="shared" si="23"/>
        <v>0</v>
      </c>
    </row>
    <row r="1460" ht="12.75">
      <c r="C1460" s="50">
        <f t="shared" si="23"/>
        <v>0</v>
      </c>
    </row>
    <row r="1461" ht="12.75">
      <c r="C1461" s="50">
        <f t="shared" si="23"/>
        <v>0</v>
      </c>
    </row>
    <row r="1462" ht="12.75">
      <c r="C1462" s="50">
        <f t="shared" si="23"/>
        <v>0</v>
      </c>
    </row>
    <row r="1463" ht="12.75">
      <c r="C1463" s="50">
        <f t="shared" si="23"/>
        <v>0</v>
      </c>
    </row>
    <row r="1464" ht="12.75">
      <c r="C1464" s="50">
        <f t="shared" si="23"/>
        <v>0</v>
      </c>
    </row>
    <row r="1465" ht="12.75">
      <c r="C1465" s="50">
        <f t="shared" si="23"/>
        <v>0</v>
      </c>
    </row>
    <row r="1466" ht="12.75">
      <c r="C1466" s="50">
        <f aca="true" t="shared" si="24" ref="C1466:C1529">A1466</f>
        <v>0</v>
      </c>
    </row>
    <row r="1467" ht="12.75">
      <c r="C1467" s="50">
        <f t="shared" si="24"/>
        <v>0</v>
      </c>
    </row>
    <row r="1468" ht="12.75">
      <c r="C1468" s="50">
        <f t="shared" si="24"/>
        <v>0</v>
      </c>
    </row>
    <row r="1469" ht="12.75">
      <c r="C1469" s="50">
        <f t="shared" si="24"/>
        <v>0</v>
      </c>
    </row>
    <row r="1470" ht="12.75">
      <c r="C1470" s="50">
        <f t="shared" si="24"/>
        <v>0</v>
      </c>
    </row>
    <row r="1471" ht="12.75">
      <c r="C1471" s="50">
        <f t="shared" si="24"/>
        <v>0</v>
      </c>
    </row>
    <row r="1472" ht="12.75">
      <c r="C1472" s="50">
        <f t="shared" si="24"/>
        <v>0</v>
      </c>
    </row>
    <row r="1473" ht="12.75">
      <c r="C1473" s="50">
        <f t="shared" si="24"/>
        <v>0</v>
      </c>
    </row>
    <row r="1474" ht="12.75">
      <c r="C1474" s="50">
        <f t="shared" si="24"/>
        <v>0</v>
      </c>
    </row>
    <row r="1475" ht="12.75">
      <c r="C1475" s="50">
        <f t="shared" si="24"/>
        <v>0</v>
      </c>
    </row>
    <row r="1476" ht="12.75">
      <c r="C1476" s="50">
        <f t="shared" si="24"/>
        <v>0</v>
      </c>
    </row>
    <row r="1477" ht="12.75">
      <c r="C1477" s="50">
        <f t="shared" si="24"/>
        <v>0</v>
      </c>
    </row>
    <row r="1478" ht="12.75">
      <c r="C1478" s="50">
        <f t="shared" si="24"/>
        <v>0</v>
      </c>
    </row>
    <row r="1479" ht="12.75">
      <c r="C1479" s="50">
        <f t="shared" si="24"/>
        <v>0</v>
      </c>
    </row>
    <row r="1480" ht="12.75">
      <c r="C1480" s="50">
        <f t="shared" si="24"/>
        <v>0</v>
      </c>
    </row>
    <row r="1481" ht="12.75">
      <c r="C1481" s="50">
        <f t="shared" si="24"/>
        <v>0</v>
      </c>
    </row>
    <row r="1482" ht="12.75">
      <c r="C1482" s="50">
        <f t="shared" si="24"/>
        <v>0</v>
      </c>
    </row>
    <row r="1483" ht="12.75">
      <c r="C1483" s="50">
        <f t="shared" si="24"/>
        <v>0</v>
      </c>
    </row>
    <row r="1484" ht="12.75">
      <c r="C1484" s="50">
        <f t="shared" si="24"/>
        <v>0</v>
      </c>
    </row>
    <row r="1485" ht="12.75">
      <c r="C1485" s="50">
        <f t="shared" si="24"/>
        <v>0</v>
      </c>
    </row>
    <row r="1486" ht="12.75">
      <c r="C1486" s="50">
        <f t="shared" si="24"/>
        <v>0</v>
      </c>
    </row>
    <row r="1487" ht="12.75">
      <c r="C1487" s="50">
        <f t="shared" si="24"/>
        <v>0</v>
      </c>
    </row>
    <row r="1488" ht="12.75">
      <c r="C1488" s="50">
        <f t="shared" si="24"/>
        <v>0</v>
      </c>
    </row>
    <row r="1489" ht="12.75">
      <c r="C1489" s="50">
        <f t="shared" si="24"/>
        <v>0</v>
      </c>
    </row>
    <row r="1490" ht="12.75">
      <c r="C1490" s="50">
        <f t="shared" si="24"/>
        <v>0</v>
      </c>
    </row>
    <row r="1491" ht="12.75">
      <c r="C1491" s="50">
        <f t="shared" si="24"/>
        <v>0</v>
      </c>
    </row>
    <row r="1492" ht="12.75">
      <c r="C1492" s="50">
        <f t="shared" si="24"/>
        <v>0</v>
      </c>
    </row>
    <row r="1493" ht="12.75">
      <c r="C1493" s="50">
        <f t="shared" si="24"/>
        <v>0</v>
      </c>
    </row>
    <row r="1494" ht="12.75">
      <c r="C1494" s="50">
        <f t="shared" si="24"/>
        <v>0</v>
      </c>
    </row>
    <row r="1495" ht="12.75">
      <c r="C1495" s="50">
        <f t="shared" si="24"/>
        <v>0</v>
      </c>
    </row>
    <row r="1496" ht="12.75">
      <c r="C1496" s="50">
        <f t="shared" si="24"/>
        <v>0</v>
      </c>
    </row>
    <row r="1497" ht="12.75">
      <c r="C1497" s="50">
        <f t="shared" si="24"/>
        <v>0</v>
      </c>
    </row>
    <row r="1498" ht="12.75">
      <c r="C1498" s="50">
        <f t="shared" si="24"/>
        <v>0</v>
      </c>
    </row>
    <row r="1499" ht="12.75">
      <c r="C1499" s="50">
        <f t="shared" si="24"/>
        <v>0</v>
      </c>
    </row>
    <row r="1500" ht="12.75">
      <c r="C1500" s="50">
        <f t="shared" si="24"/>
        <v>0</v>
      </c>
    </row>
    <row r="1501" ht="12.75">
      <c r="C1501" s="50">
        <f t="shared" si="24"/>
        <v>0</v>
      </c>
    </row>
    <row r="1502" ht="12.75">
      <c r="C1502" s="50">
        <f t="shared" si="24"/>
        <v>0</v>
      </c>
    </row>
    <row r="1503" ht="12.75">
      <c r="C1503" s="50">
        <f t="shared" si="24"/>
        <v>0</v>
      </c>
    </row>
    <row r="1504" ht="12.75">
      <c r="C1504" s="50">
        <f t="shared" si="24"/>
        <v>0</v>
      </c>
    </row>
    <row r="1505" ht="12.75">
      <c r="C1505" s="50">
        <f t="shared" si="24"/>
        <v>0</v>
      </c>
    </row>
    <row r="1506" ht="12.75">
      <c r="C1506" s="50">
        <f t="shared" si="24"/>
        <v>0</v>
      </c>
    </row>
    <row r="1507" ht="12.75">
      <c r="C1507" s="50">
        <f t="shared" si="24"/>
        <v>0</v>
      </c>
    </row>
    <row r="1508" ht="12.75">
      <c r="C1508" s="50">
        <f t="shared" si="24"/>
        <v>0</v>
      </c>
    </row>
    <row r="1509" ht="12.75">
      <c r="C1509" s="50">
        <f t="shared" si="24"/>
        <v>0</v>
      </c>
    </row>
    <row r="1510" ht="12.75">
      <c r="C1510" s="50">
        <f t="shared" si="24"/>
        <v>0</v>
      </c>
    </row>
    <row r="1511" ht="12.75">
      <c r="C1511" s="50">
        <f t="shared" si="24"/>
        <v>0</v>
      </c>
    </row>
    <row r="1512" ht="12.75">
      <c r="C1512" s="50">
        <f t="shared" si="24"/>
        <v>0</v>
      </c>
    </row>
    <row r="1513" ht="12.75">
      <c r="C1513" s="50">
        <f t="shared" si="24"/>
        <v>0</v>
      </c>
    </row>
    <row r="1514" ht="12.75">
      <c r="C1514" s="50">
        <f t="shared" si="24"/>
        <v>0</v>
      </c>
    </row>
    <row r="1515" ht="12.75">
      <c r="C1515" s="50">
        <f t="shared" si="24"/>
        <v>0</v>
      </c>
    </row>
    <row r="1516" ht="12.75">
      <c r="C1516" s="50">
        <f t="shared" si="24"/>
        <v>0</v>
      </c>
    </row>
    <row r="1517" ht="12.75">
      <c r="C1517" s="50">
        <f t="shared" si="24"/>
        <v>0</v>
      </c>
    </row>
    <row r="1518" ht="12.75">
      <c r="C1518" s="50">
        <f t="shared" si="24"/>
        <v>0</v>
      </c>
    </row>
    <row r="1519" ht="12.75">
      <c r="C1519" s="50">
        <f t="shared" si="24"/>
        <v>0</v>
      </c>
    </row>
    <row r="1520" ht="12.75">
      <c r="C1520" s="50">
        <f t="shared" si="24"/>
        <v>0</v>
      </c>
    </row>
    <row r="1521" ht="12.75">
      <c r="C1521" s="50">
        <f t="shared" si="24"/>
        <v>0</v>
      </c>
    </row>
    <row r="1522" ht="12.75">
      <c r="C1522" s="50">
        <f t="shared" si="24"/>
        <v>0</v>
      </c>
    </row>
    <row r="1523" ht="12.75">
      <c r="C1523" s="50">
        <f t="shared" si="24"/>
        <v>0</v>
      </c>
    </row>
    <row r="1524" ht="12.75">
      <c r="C1524" s="50">
        <f t="shared" si="24"/>
        <v>0</v>
      </c>
    </row>
    <row r="1525" ht="12.75">
      <c r="C1525" s="50">
        <f t="shared" si="24"/>
        <v>0</v>
      </c>
    </row>
    <row r="1526" ht="12.75">
      <c r="C1526" s="50">
        <f t="shared" si="24"/>
        <v>0</v>
      </c>
    </row>
    <row r="1527" ht="12.75">
      <c r="C1527" s="50">
        <f t="shared" si="24"/>
        <v>0</v>
      </c>
    </row>
    <row r="1528" ht="12.75">
      <c r="C1528" s="50">
        <f t="shared" si="24"/>
        <v>0</v>
      </c>
    </row>
    <row r="1529" ht="12.75">
      <c r="C1529" s="50">
        <f t="shared" si="24"/>
        <v>0</v>
      </c>
    </row>
    <row r="1530" ht="12.75">
      <c r="C1530" s="50">
        <f aca="true" t="shared" si="25" ref="C1530:C1593">A1530</f>
        <v>0</v>
      </c>
    </row>
    <row r="1531" ht="12.75">
      <c r="C1531" s="50">
        <f t="shared" si="25"/>
        <v>0</v>
      </c>
    </row>
    <row r="1532" ht="12.75">
      <c r="C1532" s="50">
        <f t="shared" si="25"/>
        <v>0</v>
      </c>
    </row>
    <row r="1533" ht="12.75">
      <c r="C1533" s="50">
        <f t="shared" si="25"/>
        <v>0</v>
      </c>
    </row>
    <row r="1534" ht="12.75">
      <c r="C1534" s="50">
        <f t="shared" si="25"/>
        <v>0</v>
      </c>
    </row>
    <row r="1535" ht="12.75">
      <c r="C1535" s="50">
        <f t="shared" si="25"/>
        <v>0</v>
      </c>
    </row>
    <row r="1536" ht="12.75">
      <c r="C1536" s="50">
        <f t="shared" si="25"/>
        <v>0</v>
      </c>
    </row>
    <row r="1537" ht="12.75">
      <c r="C1537" s="50">
        <f t="shared" si="25"/>
        <v>0</v>
      </c>
    </row>
    <row r="1538" ht="12.75">
      <c r="C1538" s="50">
        <f t="shared" si="25"/>
        <v>0</v>
      </c>
    </row>
    <row r="1539" ht="12.75">
      <c r="C1539" s="50">
        <f t="shared" si="25"/>
        <v>0</v>
      </c>
    </row>
    <row r="1540" ht="12.75">
      <c r="C1540" s="50">
        <f t="shared" si="25"/>
        <v>0</v>
      </c>
    </row>
    <row r="1541" ht="12.75">
      <c r="C1541" s="50">
        <f t="shared" si="25"/>
        <v>0</v>
      </c>
    </row>
    <row r="1542" ht="12.75">
      <c r="C1542" s="50">
        <f t="shared" si="25"/>
        <v>0</v>
      </c>
    </row>
    <row r="1543" ht="12.75">
      <c r="C1543" s="50">
        <f t="shared" si="25"/>
        <v>0</v>
      </c>
    </row>
    <row r="1544" ht="12.75">
      <c r="C1544" s="50">
        <f t="shared" si="25"/>
        <v>0</v>
      </c>
    </row>
    <row r="1545" ht="12.75">
      <c r="C1545" s="50">
        <f t="shared" si="25"/>
        <v>0</v>
      </c>
    </row>
    <row r="1546" ht="12.75">
      <c r="C1546" s="50">
        <f t="shared" si="25"/>
        <v>0</v>
      </c>
    </row>
    <row r="1547" ht="12.75">
      <c r="C1547" s="50">
        <f t="shared" si="25"/>
        <v>0</v>
      </c>
    </row>
    <row r="1548" ht="12.75">
      <c r="C1548" s="50">
        <f t="shared" si="25"/>
        <v>0</v>
      </c>
    </row>
    <row r="1549" ht="12.75">
      <c r="C1549" s="50">
        <f t="shared" si="25"/>
        <v>0</v>
      </c>
    </row>
    <row r="1550" ht="12.75">
      <c r="C1550" s="50">
        <f t="shared" si="25"/>
        <v>0</v>
      </c>
    </row>
    <row r="1551" ht="12.75">
      <c r="C1551" s="50">
        <f t="shared" si="25"/>
        <v>0</v>
      </c>
    </row>
    <row r="1552" ht="12.75">
      <c r="C1552" s="50">
        <f t="shared" si="25"/>
        <v>0</v>
      </c>
    </row>
    <row r="1553" ht="12.75">
      <c r="C1553" s="50">
        <f t="shared" si="25"/>
        <v>0</v>
      </c>
    </row>
    <row r="1554" ht="12.75">
      <c r="C1554" s="50">
        <f t="shared" si="25"/>
        <v>0</v>
      </c>
    </row>
    <row r="1555" ht="12.75">
      <c r="C1555" s="50">
        <f t="shared" si="25"/>
        <v>0</v>
      </c>
    </row>
    <row r="1556" ht="12.75">
      <c r="C1556" s="50">
        <f t="shared" si="25"/>
        <v>0</v>
      </c>
    </row>
    <row r="1557" ht="12.75">
      <c r="C1557" s="50">
        <f t="shared" si="25"/>
        <v>0</v>
      </c>
    </row>
    <row r="1558" ht="12.75">
      <c r="C1558" s="50">
        <f t="shared" si="25"/>
        <v>0</v>
      </c>
    </row>
    <row r="1559" ht="12.75">
      <c r="C1559" s="50">
        <f t="shared" si="25"/>
        <v>0</v>
      </c>
    </row>
    <row r="1560" ht="12.75">
      <c r="C1560" s="50">
        <f t="shared" si="25"/>
        <v>0</v>
      </c>
    </row>
    <row r="1561" ht="12.75">
      <c r="C1561" s="50">
        <f t="shared" si="25"/>
        <v>0</v>
      </c>
    </row>
    <row r="1562" ht="12.75">
      <c r="C1562" s="50">
        <f t="shared" si="25"/>
        <v>0</v>
      </c>
    </row>
    <row r="1563" ht="12.75">
      <c r="C1563" s="50">
        <f t="shared" si="25"/>
        <v>0</v>
      </c>
    </row>
    <row r="1564" ht="12.75">
      <c r="C1564" s="50">
        <f t="shared" si="25"/>
        <v>0</v>
      </c>
    </row>
    <row r="1565" ht="12.75">
      <c r="C1565" s="50">
        <f t="shared" si="25"/>
        <v>0</v>
      </c>
    </row>
    <row r="1566" ht="12.75">
      <c r="C1566" s="50">
        <f t="shared" si="25"/>
        <v>0</v>
      </c>
    </row>
    <row r="1567" ht="12.75">
      <c r="C1567" s="50">
        <f t="shared" si="25"/>
        <v>0</v>
      </c>
    </row>
    <row r="1568" ht="12.75">
      <c r="C1568" s="50">
        <f t="shared" si="25"/>
        <v>0</v>
      </c>
    </row>
    <row r="1569" ht="12.75">
      <c r="C1569" s="50">
        <f t="shared" si="25"/>
        <v>0</v>
      </c>
    </row>
    <row r="1570" ht="12.75">
      <c r="C1570" s="50">
        <f t="shared" si="25"/>
        <v>0</v>
      </c>
    </row>
    <row r="1571" ht="12.75">
      <c r="C1571" s="50">
        <f t="shared" si="25"/>
        <v>0</v>
      </c>
    </row>
    <row r="1572" ht="12.75">
      <c r="C1572" s="50">
        <f t="shared" si="25"/>
        <v>0</v>
      </c>
    </row>
    <row r="1573" ht="12.75">
      <c r="C1573" s="50">
        <f t="shared" si="25"/>
        <v>0</v>
      </c>
    </row>
    <row r="1574" ht="12.75">
      <c r="C1574" s="50">
        <f t="shared" si="25"/>
        <v>0</v>
      </c>
    </row>
    <row r="1575" ht="12.75">
      <c r="C1575" s="50">
        <f t="shared" si="25"/>
        <v>0</v>
      </c>
    </row>
    <row r="1576" ht="12.75">
      <c r="C1576" s="50">
        <f t="shared" si="25"/>
        <v>0</v>
      </c>
    </row>
    <row r="1577" ht="12.75">
      <c r="C1577" s="50">
        <f t="shared" si="25"/>
        <v>0</v>
      </c>
    </row>
    <row r="1578" ht="12.75">
      <c r="C1578" s="50">
        <f t="shared" si="25"/>
        <v>0</v>
      </c>
    </row>
    <row r="1579" ht="12.75">
      <c r="C1579" s="50">
        <f t="shared" si="25"/>
        <v>0</v>
      </c>
    </row>
    <row r="1580" ht="12.75">
      <c r="C1580" s="50">
        <f t="shared" si="25"/>
        <v>0</v>
      </c>
    </row>
    <row r="1581" ht="12.75">
      <c r="C1581" s="50">
        <f t="shared" si="25"/>
        <v>0</v>
      </c>
    </row>
    <row r="1582" ht="12.75">
      <c r="C1582" s="50">
        <f t="shared" si="25"/>
        <v>0</v>
      </c>
    </row>
    <row r="1583" ht="12.75">
      <c r="C1583" s="50">
        <f t="shared" si="25"/>
        <v>0</v>
      </c>
    </row>
    <row r="1584" ht="12.75">
      <c r="C1584" s="50">
        <f t="shared" si="25"/>
        <v>0</v>
      </c>
    </row>
    <row r="1585" ht="12.75">
      <c r="C1585" s="50">
        <f t="shared" si="25"/>
        <v>0</v>
      </c>
    </row>
    <row r="1586" ht="12.75">
      <c r="C1586" s="50">
        <f t="shared" si="25"/>
        <v>0</v>
      </c>
    </row>
    <row r="1587" ht="12.75">
      <c r="C1587" s="50">
        <f t="shared" si="25"/>
        <v>0</v>
      </c>
    </row>
    <row r="1588" ht="12.75">
      <c r="C1588" s="50">
        <f t="shared" si="25"/>
        <v>0</v>
      </c>
    </row>
    <row r="1589" ht="12.75">
      <c r="C1589" s="50">
        <f t="shared" si="25"/>
        <v>0</v>
      </c>
    </row>
    <row r="1590" ht="12.75">
      <c r="C1590" s="50">
        <f t="shared" si="25"/>
        <v>0</v>
      </c>
    </row>
    <row r="1591" ht="12.75">
      <c r="C1591" s="50">
        <f t="shared" si="25"/>
        <v>0</v>
      </c>
    </row>
    <row r="1592" ht="12.75">
      <c r="C1592" s="50">
        <f t="shared" si="25"/>
        <v>0</v>
      </c>
    </row>
    <row r="1593" ht="12.75">
      <c r="C1593" s="50">
        <f t="shared" si="25"/>
        <v>0</v>
      </c>
    </row>
    <row r="1594" ht="12.75">
      <c r="C1594" s="50">
        <f aca="true" t="shared" si="26" ref="C1594:C1657">A1594</f>
        <v>0</v>
      </c>
    </row>
    <row r="1595" ht="12.75">
      <c r="C1595" s="50">
        <f t="shared" si="26"/>
        <v>0</v>
      </c>
    </row>
    <row r="1596" ht="12.75">
      <c r="C1596" s="50">
        <f t="shared" si="26"/>
        <v>0</v>
      </c>
    </row>
    <row r="1597" ht="12.75">
      <c r="C1597" s="50">
        <f t="shared" si="26"/>
        <v>0</v>
      </c>
    </row>
    <row r="1598" ht="12.75">
      <c r="C1598" s="50">
        <f t="shared" si="26"/>
        <v>0</v>
      </c>
    </row>
    <row r="1599" ht="12.75">
      <c r="C1599" s="50">
        <f t="shared" si="26"/>
        <v>0</v>
      </c>
    </row>
    <row r="1600" ht="12.75">
      <c r="C1600" s="50">
        <f t="shared" si="26"/>
        <v>0</v>
      </c>
    </row>
    <row r="1601" ht="12.75">
      <c r="C1601" s="50">
        <f t="shared" si="26"/>
        <v>0</v>
      </c>
    </row>
    <row r="1602" ht="12.75">
      <c r="C1602" s="50">
        <f t="shared" si="26"/>
        <v>0</v>
      </c>
    </row>
    <row r="1603" ht="12.75">
      <c r="C1603" s="50">
        <f t="shared" si="26"/>
        <v>0</v>
      </c>
    </row>
    <row r="1604" ht="12.75">
      <c r="C1604" s="50">
        <f t="shared" si="26"/>
        <v>0</v>
      </c>
    </row>
    <row r="1605" ht="12.75">
      <c r="C1605" s="50">
        <f t="shared" si="26"/>
        <v>0</v>
      </c>
    </row>
    <row r="1606" ht="12.75">
      <c r="C1606" s="50">
        <f t="shared" si="26"/>
        <v>0</v>
      </c>
    </row>
    <row r="1607" ht="12.75">
      <c r="C1607" s="50">
        <f t="shared" si="26"/>
        <v>0</v>
      </c>
    </row>
    <row r="1608" ht="12.75">
      <c r="C1608" s="50">
        <f t="shared" si="26"/>
        <v>0</v>
      </c>
    </row>
    <row r="1609" ht="12.75">
      <c r="C1609" s="50">
        <f t="shared" si="26"/>
        <v>0</v>
      </c>
    </row>
    <row r="1610" ht="12.75">
      <c r="C1610" s="50">
        <f t="shared" si="26"/>
        <v>0</v>
      </c>
    </row>
    <row r="1611" ht="12.75">
      <c r="C1611" s="50">
        <f t="shared" si="26"/>
        <v>0</v>
      </c>
    </row>
    <row r="1612" ht="12.75">
      <c r="C1612" s="50">
        <f t="shared" si="26"/>
        <v>0</v>
      </c>
    </row>
    <row r="1613" ht="12.75">
      <c r="C1613" s="50">
        <f t="shared" si="26"/>
        <v>0</v>
      </c>
    </row>
    <row r="1614" ht="12.75">
      <c r="C1614" s="50">
        <f t="shared" si="26"/>
        <v>0</v>
      </c>
    </row>
    <row r="1615" ht="12.75">
      <c r="C1615" s="50">
        <f t="shared" si="26"/>
        <v>0</v>
      </c>
    </row>
    <row r="1616" ht="12.75">
      <c r="C1616" s="50">
        <f t="shared" si="26"/>
        <v>0</v>
      </c>
    </row>
    <row r="1617" ht="12.75">
      <c r="C1617" s="50">
        <f t="shared" si="26"/>
        <v>0</v>
      </c>
    </row>
    <row r="1618" ht="12.75">
      <c r="C1618" s="50">
        <f t="shared" si="26"/>
        <v>0</v>
      </c>
    </row>
    <row r="1619" ht="12.75">
      <c r="C1619" s="50">
        <f t="shared" si="26"/>
        <v>0</v>
      </c>
    </row>
    <row r="1620" ht="12.75">
      <c r="C1620" s="50">
        <f t="shared" si="26"/>
        <v>0</v>
      </c>
    </row>
    <row r="1621" ht="12.75">
      <c r="C1621" s="50">
        <f t="shared" si="26"/>
        <v>0</v>
      </c>
    </row>
    <row r="1622" ht="12.75">
      <c r="C1622" s="50">
        <f t="shared" si="26"/>
        <v>0</v>
      </c>
    </row>
    <row r="1623" ht="12.75">
      <c r="C1623" s="50">
        <f t="shared" si="26"/>
        <v>0</v>
      </c>
    </row>
    <row r="1624" ht="12.75">
      <c r="C1624" s="50">
        <f t="shared" si="26"/>
        <v>0</v>
      </c>
    </row>
    <row r="1625" ht="12.75">
      <c r="C1625" s="50">
        <f t="shared" si="26"/>
        <v>0</v>
      </c>
    </row>
    <row r="1626" ht="12.75">
      <c r="C1626" s="50">
        <f t="shared" si="26"/>
        <v>0</v>
      </c>
    </row>
    <row r="1627" ht="12.75">
      <c r="C1627" s="50">
        <f t="shared" si="26"/>
        <v>0</v>
      </c>
    </row>
    <row r="1628" ht="12.75">
      <c r="C1628" s="50">
        <f t="shared" si="26"/>
        <v>0</v>
      </c>
    </row>
    <row r="1629" ht="12.75">
      <c r="C1629" s="50">
        <f t="shared" si="26"/>
        <v>0</v>
      </c>
    </row>
    <row r="1630" ht="12.75">
      <c r="C1630" s="50">
        <f t="shared" si="26"/>
        <v>0</v>
      </c>
    </row>
    <row r="1631" ht="12.75">
      <c r="C1631" s="50">
        <f t="shared" si="26"/>
        <v>0</v>
      </c>
    </row>
    <row r="1632" ht="12.75">
      <c r="C1632" s="50">
        <f t="shared" si="26"/>
        <v>0</v>
      </c>
    </row>
    <row r="1633" ht="12.75">
      <c r="C1633" s="50">
        <f t="shared" si="26"/>
        <v>0</v>
      </c>
    </row>
    <row r="1634" ht="12.75">
      <c r="C1634" s="50">
        <f t="shared" si="26"/>
        <v>0</v>
      </c>
    </row>
    <row r="1635" ht="12.75">
      <c r="C1635" s="50">
        <f t="shared" si="26"/>
        <v>0</v>
      </c>
    </row>
    <row r="1636" ht="12.75">
      <c r="C1636" s="50">
        <f t="shared" si="26"/>
        <v>0</v>
      </c>
    </row>
    <row r="1637" ht="12.75">
      <c r="C1637" s="50">
        <f t="shared" si="26"/>
        <v>0</v>
      </c>
    </row>
    <row r="1638" ht="12.75">
      <c r="C1638" s="50">
        <f t="shared" si="26"/>
        <v>0</v>
      </c>
    </row>
    <row r="1639" ht="12.75">
      <c r="C1639" s="50">
        <f t="shared" si="26"/>
        <v>0</v>
      </c>
    </row>
    <row r="1640" ht="12.75">
      <c r="C1640" s="50">
        <f t="shared" si="26"/>
        <v>0</v>
      </c>
    </row>
    <row r="1641" ht="12.75">
      <c r="C1641" s="50">
        <f t="shared" si="26"/>
        <v>0</v>
      </c>
    </row>
    <row r="1642" ht="12.75">
      <c r="C1642" s="50">
        <f t="shared" si="26"/>
        <v>0</v>
      </c>
    </row>
    <row r="1643" ht="12.75">
      <c r="C1643" s="50">
        <f t="shared" si="26"/>
        <v>0</v>
      </c>
    </row>
    <row r="1644" ht="12.75">
      <c r="C1644" s="50">
        <f t="shared" si="26"/>
        <v>0</v>
      </c>
    </row>
    <row r="1645" ht="12.75">
      <c r="C1645" s="50">
        <f t="shared" si="26"/>
        <v>0</v>
      </c>
    </row>
    <row r="1646" ht="12.75">
      <c r="C1646" s="50">
        <f t="shared" si="26"/>
        <v>0</v>
      </c>
    </row>
    <row r="1647" ht="12.75">
      <c r="C1647" s="50">
        <f t="shared" si="26"/>
        <v>0</v>
      </c>
    </row>
    <row r="1648" ht="12.75">
      <c r="C1648" s="50">
        <f t="shared" si="26"/>
        <v>0</v>
      </c>
    </row>
    <row r="1649" ht="12.75">
      <c r="C1649" s="50">
        <f t="shared" si="26"/>
        <v>0</v>
      </c>
    </row>
    <row r="1650" ht="12.75">
      <c r="C1650" s="50">
        <f t="shared" si="26"/>
        <v>0</v>
      </c>
    </row>
    <row r="1651" ht="12.75">
      <c r="C1651" s="50">
        <f t="shared" si="26"/>
        <v>0</v>
      </c>
    </row>
    <row r="1652" ht="12.75">
      <c r="C1652" s="50">
        <f t="shared" si="26"/>
        <v>0</v>
      </c>
    </row>
    <row r="1653" ht="12.75">
      <c r="C1653" s="50">
        <f t="shared" si="26"/>
        <v>0</v>
      </c>
    </row>
    <row r="1654" ht="12.75">
      <c r="C1654" s="50">
        <f t="shared" si="26"/>
        <v>0</v>
      </c>
    </row>
    <row r="1655" ht="12.75">
      <c r="C1655" s="50">
        <f t="shared" si="26"/>
        <v>0</v>
      </c>
    </row>
    <row r="1656" ht="12.75">
      <c r="C1656" s="50">
        <f t="shared" si="26"/>
        <v>0</v>
      </c>
    </row>
    <row r="1657" ht="12.75">
      <c r="C1657" s="50">
        <f t="shared" si="26"/>
        <v>0</v>
      </c>
    </row>
    <row r="1658" ht="12.75">
      <c r="C1658" s="50">
        <f aca="true" t="shared" si="27" ref="C1658:C1721">A1658</f>
        <v>0</v>
      </c>
    </row>
    <row r="1659" ht="12.75">
      <c r="C1659" s="50">
        <f t="shared" si="27"/>
        <v>0</v>
      </c>
    </row>
    <row r="1660" ht="12.75">
      <c r="C1660" s="50">
        <f t="shared" si="27"/>
        <v>0</v>
      </c>
    </row>
    <row r="1661" ht="12.75">
      <c r="C1661" s="50">
        <f t="shared" si="27"/>
        <v>0</v>
      </c>
    </row>
    <row r="1662" ht="12.75">
      <c r="C1662" s="50">
        <f t="shared" si="27"/>
        <v>0</v>
      </c>
    </row>
    <row r="1663" ht="12.75">
      <c r="C1663" s="50">
        <f t="shared" si="27"/>
        <v>0</v>
      </c>
    </row>
    <row r="1664" ht="12.75">
      <c r="C1664" s="50">
        <f t="shared" si="27"/>
        <v>0</v>
      </c>
    </row>
    <row r="1665" ht="12.75">
      <c r="C1665" s="50">
        <f t="shared" si="27"/>
        <v>0</v>
      </c>
    </row>
    <row r="1666" ht="12.75">
      <c r="C1666" s="50">
        <f t="shared" si="27"/>
        <v>0</v>
      </c>
    </row>
    <row r="1667" ht="12.75">
      <c r="C1667" s="50">
        <f t="shared" si="27"/>
        <v>0</v>
      </c>
    </row>
    <row r="1668" ht="12.75">
      <c r="C1668" s="50">
        <f t="shared" si="27"/>
        <v>0</v>
      </c>
    </row>
    <row r="1669" ht="12.75">
      <c r="C1669" s="50">
        <f t="shared" si="27"/>
        <v>0</v>
      </c>
    </row>
    <row r="1670" ht="12.75">
      <c r="C1670" s="50">
        <f t="shared" si="27"/>
        <v>0</v>
      </c>
    </row>
    <row r="1671" ht="12.75">
      <c r="C1671" s="50">
        <f t="shared" si="27"/>
        <v>0</v>
      </c>
    </row>
    <row r="1672" ht="12.75">
      <c r="C1672" s="50">
        <f t="shared" si="27"/>
        <v>0</v>
      </c>
    </row>
    <row r="1673" ht="12.75">
      <c r="C1673" s="50">
        <f t="shared" si="27"/>
        <v>0</v>
      </c>
    </row>
    <row r="1674" ht="12.75">
      <c r="C1674" s="50">
        <f t="shared" si="27"/>
        <v>0</v>
      </c>
    </row>
    <row r="1675" ht="12.75">
      <c r="C1675" s="50">
        <f t="shared" si="27"/>
        <v>0</v>
      </c>
    </row>
    <row r="1676" ht="12.75">
      <c r="C1676" s="50">
        <f t="shared" si="27"/>
        <v>0</v>
      </c>
    </row>
    <row r="1677" ht="12.75">
      <c r="C1677" s="50">
        <f t="shared" si="27"/>
        <v>0</v>
      </c>
    </row>
    <row r="1678" ht="12.75">
      <c r="C1678" s="50">
        <f t="shared" si="27"/>
        <v>0</v>
      </c>
    </row>
    <row r="1679" ht="12.75">
      <c r="C1679" s="50">
        <f t="shared" si="27"/>
        <v>0</v>
      </c>
    </row>
    <row r="1680" ht="12.75">
      <c r="C1680" s="50">
        <f t="shared" si="27"/>
        <v>0</v>
      </c>
    </row>
    <row r="1681" ht="12.75">
      <c r="C1681" s="50">
        <f t="shared" si="27"/>
        <v>0</v>
      </c>
    </row>
    <row r="1682" ht="12.75">
      <c r="C1682" s="50">
        <f t="shared" si="27"/>
        <v>0</v>
      </c>
    </row>
    <row r="1683" ht="12.75">
      <c r="C1683" s="50">
        <f t="shared" si="27"/>
        <v>0</v>
      </c>
    </row>
    <row r="1684" ht="12.75">
      <c r="C1684" s="50">
        <f t="shared" si="27"/>
        <v>0</v>
      </c>
    </row>
    <row r="1685" ht="12.75">
      <c r="C1685" s="50">
        <f t="shared" si="27"/>
        <v>0</v>
      </c>
    </row>
    <row r="1686" ht="12.75">
      <c r="C1686" s="50">
        <f t="shared" si="27"/>
        <v>0</v>
      </c>
    </row>
    <row r="1687" ht="12.75">
      <c r="C1687" s="50">
        <f t="shared" si="27"/>
        <v>0</v>
      </c>
    </row>
    <row r="1688" ht="12.75">
      <c r="C1688" s="50">
        <f t="shared" si="27"/>
        <v>0</v>
      </c>
    </row>
    <row r="1689" ht="12.75">
      <c r="C1689" s="50">
        <f t="shared" si="27"/>
        <v>0</v>
      </c>
    </row>
    <row r="1690" ht="12.75">
      <c r="C1690" s="50">
        <f t="shared" si="27"/>
        <v>0</v>
      </c>
    </row>
    <row r="1691" ht="12.75">
      <c r="C1691" s="50">
        <f t="shared" si="27"/>
        <v>0</v>
      </c>
    </row>
    <row r="1692" ht="12.75">
      <c r="C1692" s="50">
        <f t="shared" si="27"/>
        <v>0</v>
      </c>
    </row>
    <row r="1693" ht="12.75">
      <c r="C1693" s="50">
        <f t="shared" si="27"/>
        <v>0</v>
      </c>
    </row>
    <row r="1694" ht="12.75">
      <c r="C1694" s="50">
        <f t="shared" si="27"/>
        <v>0</v>
      </c>
    </row>
    <row r="1695" ht="12.75">
      <c r="C1695" s="50">
        <f t="shared" si="27"/>
        <v>0</v>
      </c>
    </row>
    <row r="1696" ht="12.75">
      <c r="C1696" s="50">
        <f t="shared" si="27"/>
        <v>0</v>
      </c>
    </row>
    <row r="1697" ht="12.75">
      <c r="C1697" s="50">
        <f t="shared" si="27"/>
        <v>0</v>
      </c>
    </row>
    <row r="1698" ht="12.75">
      <c r="C1698" s="50">
        <f t="shared" si="27"/>
        <v>0</v>
      </c>
    </row>
    <row r="1699" ht="12.75">
      <c r="C1699" s="50">
        <f t="shared" si="27"/>
        <v>0</v>
      </c>
    </row>
    <row r="1700" ht="12.75">
      <c r="C1700" s="50">
        <f t="shared" si="27"/>
        <v>0</v>
      </c>
    </row>
    <row r="1701" ht="12.75">
      <c r="C1701" s="50">
        <f t="shared" si="27"/>
        <v>0</v>
      </c>
    </row>
    <row r="1702" ht="12.75">
      <c r="C1702" s="50">
        <f t="shared" si="27"/>
        <v>0</v>
      </c>
    </row>
    <row r="1703" ht="12.75">
      <c r="C1703" s="50">
        <f t="shared" si="27"/>
        <v>0</v>
      </c>
    </row>
    <row r="1704" ht="12.75">
      <c r="C1704" s="50">
        <f t="shared" si="27"/>
        <v>0</v>
      </c>
    </row>
    <row r="1705" ht="12.75">
      <c r="C1705" s="50">
        <f t="shared" si="27"/>
        <v>0</v>
      </c>
    </row>
    <row r="1706" ht="12.75">
      <c r="C1706" s="50">
        <f t="shared" si="27"/>
        <v>0</v>
      </c>
    </row>
    <row r="1707" ht="12.75">
      <c r="C1707" s="50">
        <f t="shared" si="27"/>
        <v>0</v>
      </c>
    </row>
    <row r="1708" ht="12.75">
      <c r="C1708" s="50">
        <f t="shared" si="27"/>
        <v>0</v>
      </c>
    </row>
    <row r="1709" ht="12.75">
      <c r="C1709" s="50">
        <f t="shared" si="27"/>
        <v>0</v>
      </c>
    </row>
    <row r="1710" ht="12.75">
      <c r="C1710" s="50">
        <f t="shared" si="27"/>
        <v>0</v>
      </c>
    </row>
    <row r="1711" ht="12.75">
      <c r="C1711" s="50">
        <f t="shared" si="27"/>
        <v>0</v>
      </c>
    </row>
    <row r="1712" ht="12.75">
      <c r="C1712" s="50">
        <f t="shared" si="27"/>
        <v>0</v>
      </c>
    </row>
    <row r="1713" ht="12.75">
      <c r="C1713" s="50">
        <f t="shared" si="27"/>
        <v>0</v>
      </c>
    </row>
    <row r="1714" ht="12.75">
      <c r="C1714" s="50">
        <f t="shared" si="27"/>
        <v>0</v>
      </c>
    </row>
    <row r="1715" ht="12.75">
      <c r="C1715" s="50">
        <f t="shared" si="27"/>
        <v>0</v>
      </c>
    </row>
    <row r="1716" ht="12.75">
      <c r="C1716" s="50">
        <f t="shared" si="27"/>
        <v>0</v>
      </c>
    </row>
    <row r="1717" ht="12.75">
      <c r="C1717" s="50">
        <f t="shared" si="27"/>
        <v>0</v>
      </c>
    </row>
    <row r="1718" ht="12.75">
      <c r="C1718" s="50">
        <f t="shared" si="27"/>
        <v>0</v>
      </c>
    </row>
    <row r="1719" ht="12.75">
      <c r="C1719" s="50">
        <f t="shared" si="27"/>
        <v>0</v>
      </c>
    </row>
    <row r="1720" ht="12.75">
      <c r="C1720" s="50">
        <f t="shared" si="27"/>
        <v>0</v>
      </c>
    </row>
    <row r="1721" ht="12.75">
      <c r="C1721" s="50">
        <f t="shared" si="27"/>
        <v>0</v>
      </c>
    </row>
    <row r="1722" ht="12.75">
      <c r="C1722" s="50">
        <f aca="true" t="shared" si="28" ref="C1722:C1785">A1722</f>
        <v>0</v>
      </c>
    </row>
    <row r="1723" ht="12.75">
      <c r="C1723" s="50">
        <f t="shared" si="28"/>
        <v>0</v>
      </c>
    </row>
    <row r="1724" ht="12.75">
      <c r="C1724" s="50">
        <f t="shared" si="28"/>
        <v>0</v>
      </c>
    </row>
    <row r="1725" ht="12.75">
      <c r="C1725" s="50">
        <f t="shared" si="28"/>
        <v>0</v>
      </c>
    </row>
    <row r="1726" ht="12.75">
      <c r="C1726" s="50">
        <f t="shared" si="28"/>
        <v>0</v>
      </c>
    </row>
    <row r="1727" ht="12.75">
      <c r="C1727" s="50">
        <f t="shared" si="28"/>
        <v>0</v>
      </c>
    </row>
    <row r="1728" ht="12.75">
      <c r="C1728" s="50">
        <f t="shared" si="28"/>
        <v>0</v>
      </c>
    </row>
    <row r="1729" ht="12.75">
      <c r="C1729" s="50">
        <f t="shared" si="28"/>
        <v>0</v>
      </c>
    </row>
    <row r="1730" ht="12.75">
      <c r="C1730" s="50">
        <f t="shared" si="28"/>
        <v>0</v>
      </c>
    </row>
    <row r="1731" ht="12.75">
      <c r="C1731" s="50">
        <f t="shared" si="28"/>
        <v>0</v>
      </c>
    </row>
    <row r="1732" ht="12.75">
      <c r="C1732" s="50">
        <f t="shared" si="28"/>
        <v>0</v>
      </c>
    </row>
    <row r="1733" ht="12.75">
      <c r="C1733" s="50">
        <f t="shared" si="28"/>
        <v>0</v>
      </c>
    </row>
    <row r="1734" ht="12.75">
      <c r="C1734" s="50">
        <f t="shared" si="28"/>
        <v>0</v>
      </c>
    </row>
    <row r="1735" ht="12.75">
      <c r="C1735" s="50">
        <f t="shared" si="28"/>
        <v>0</v>
      </c>
    </row>
    <row r="1736" ht="12.75">
      <c r="C1736" s="50">
        <f t="shared" si="28"/>
        <v>0</v>
      </c>
    </row>
    <row r="1737" ht="12.75">
      <c r="C1737" s="50">
        <f t="shared" si="28"/>
        <v>0</v>
      </c>
    </row>
    <row r="1738" ht="12.75">
      <c r="C1738" s="50">
        <f t="shared" si="28"/>
        <v>0</v>
      </c>
    </row>
    <row r="1739" ht="12.75">
      <c r="C1739" s="50">
        <f t="shared" si="28"/>
        <v>0</v>
      </c>
    </row>
    <row r="1740" ht="12.75">
      <c r="C1740" s="50">
        <f t="shared" si="28"/>
        <v>0</v>
      </c>
    </row>
    <row r="1741" ht="12.75">
      <c r="C1741" s="50">
        <f t="shared" si="28"/>
        <v>0</v>
      </c>
    </row>
    <row r="1742" ht="12.75">
      <c r="C1742" s="50">
        <f t="shared" si="28"/>
        <v>0</v>
      </c>
    </row>
    <row r="1743" ht="12.75">
      <c r="C1743" s="50">
        <f t="shared" si="28"/>
        <v>0</v>
      </c>
    </row>
    <row r="1744" ht="12.75">
      <c r="C1744" s="50">
        <f t="shared" si="28"/>
        <v>0</v>
      </c>
    </row>
    <row r="1745" ht="12.75">
      <c r="C1745" s="50">
        <f t="shared" si="28"/>
        <v>0</v>
      </c>
    </row>
    <row r="1746" ht="12.75">
      <c r="C1746" s="50">
        <f t="shared" si="28"/>
        <v>0</v>
      </c>
    </row>
    <row r="1747" ht="12.75">
      <c r="C1747" s="50">
        <f t="shared" si="28"/>
        <v>0</v>
      </c>
    </row>
    <row r="1748" ht="12.75">
      <c r="C1748" s="50">
        <f t="shared" si="28"/>
        <v>0</v>
      </c>
    </row>
    <row r="1749" ht="12.75">
      <c r="C1749" s="50">
        <f t="shared" si="28"/>
        <v>0</v>
      </c>
    </row>
    <row r="1750" ht="12.75">
      <c r="C1750" s="50">
        <f t="shared" si="28"/>
        <v>0</v>
      </c>
    </row>
    <row r="1751" ht="12.75">
      <c r="C1751" s="50">
        <f t="shared" si="28"/>
        <v>0</v>
      </c>
    </row>
    <row r="1752" ht="12.75">
      <c r="C1752" s="50">
        <f t="shared" si="28"/>
        <v>0</v>
      </c>
    </row>
    <row r="1753" ht="12.75">
      <c r="C1753" s="50">
        <f t="shared" si="28"/>
        <v>0</v>
      </c>
    </row>
    <row r="1754" ht="12.75">
      <c r="C1754" s="50">
        <f t="shared" si="28"/>
        <v>0</v>
      </c>
    </row>
    <row r="1755" ht="12.75">
      <c r="C1755" s="50">
        <f t="shared" si="28"/>
        <v>0</v>
      </c>
    </row>
    <row r="1756" ht="12.75">
      <c r="C1756" s="50">
        <f t="shared" si="28"/>
        <v>0</v>
      </c>
    </row>
    <row r="1757" ht="12.75">
      <c r="C1757" s="50">
        <f t="shared" si="28"/>
        <v>0</v>
      </c>
    </row>
    <row r="1758" ht="12.75">
      <c r="C1758" s="50">
        <f t="shared" si="28"/>
        <v>0</v>
      </c>
    </row>
    <row r="1759" ht="12.75">
      <c r="C1759" s="50">
        <f t="shared" si="28"/>
        <v>0</v>
      </c>
    </row>
    <row r="1760" ht="12.75">
      <c r="C1760" s="50">
        <f t="shared" si="28"/>
        <v>0</v>
      </c>
    </row>
    <row r="1761" ht="12.75">
      <c r="C1761" s="50">
        <f t="shared" si="28"/>
        <v>0</v>
      </c>
    </row>
    <row r="1762" ht="12.75">
      <c r="C1762" s="50">
        <f t="shared" si="28"/>
        <v>0</v>
      </c>
    </row>
    <row r="1763" ht="12.75">
      <c r="C1763" s="50">
        <f t="shared" si="28"/>
        <v>0</v>
      </c>
    </row>
    <row r="1764" ht="12.75">
      <c r="C1764" s="50">
        <f t="shared" si="28"/>
        <v>0</v>
      </c>
    </row>
    <row r="1765" ht="12.75">
      <c r="C1765" s="50">
        <f t="shared" si="28"/>
        <v>0</v>
      </c>
    </row>
    <row r="1766" ht="12.75">
      <c r="C1766" s="50">
        <f t="shared" si="28"/>
        <v>0</v>
      </c>
    </row>
    <row r="1767" ht="12.75">
      <c r="C1767" s="50">
        <f t="shared" si="28"/>
        <v>0</v>
      </c>
    </row>
    <row r="1768" ht="12.75">
      <c r="C1768" s="50">
        <f t="shared" si="28"/>
        <v>0</v>
      </c>
    </row>
    <row r="1769" ht="12.75">
      <c r="C1769" s="50">
        <f t="shared" si="28"/>
        <v>0</v>
      </c>
    </row>
    <row r="1770" ht="12.75">
      <c r="C1770" s="50">
        <f t="shared" si="28"/>
        <v>0</v>
      </c>
    </row>
    <row r="1771" ht="12.75">
      <c r="C1771" s="50">
        <f t="shared" si="28"/>
        <v>0</v>
      </c>
    </row>
    <row r="1772" ht="12.75">
      <c r="C1772" s="50">
        <f t="shared" si="28"/>
        <v>0</v>
      </c>
    </row>
    <row r="1773" ht="12.75">
      <c r="C1773" s="50">
        <f t="shared" si="28"/>
        <v>0</v>
      </c>
    </row>
    <row r="1774" ht="12.75">
      <c r="C1774" s="50">
        <f t="shared" si="28"/>
        <v>0</v>
      </c>
    </row>
    <row r="1775" ht="12.75">
      <c r="C1775" s="50">
        <f t="shared" si="28"/>
        <v>0</v>
      </c>
    </row>
    <row r="1776" ht="12.75">
      <c r="C1776" s="50">
        <f t="shared" si="28"/>
        <v>0</v>
      </c>
    </row>
    <row r="1777" ht="12.75">
      <c r="C1777" s="50">
        <f t="shared" si="28"/>
        <v>0</v>
      </c>
    </row>
    <row r="1778" ht="12.75">
      <c r="C1778" s="50">
        <f t="shared" si="28"/>
        <v>0</v>
      </c>
    </row>
    <row r="1779" ht="12.75">
      <c r="C1779" s="50">
        <f t="shared" si="28"/>
        <v>0</v>
      </c>
    </row>
    <row r="1780" ht="12.75">
      <c r="C1780" s="50">
        <f t="shared" si="28"/>
        <v>0</v>
      </c>
    </row>
    <row r="1781" ht="12.75">
      <c r="C1781" s="50">
        <f t="shared" si="28"/>
        <v>0</v>
      </c>
    </row>
    <row r="1782" ht="12.75">
      <c r="C1782" s="50">
        <f t="shared" si="28"/>
        <v>0</v>
      </c>
    </row>
    <row r="1783" ht="12.75">
      <c r="C1783" s="50">
        <f t="shared" si="28"/>
        <v>0</v>
      </c>
    </row>
    <row r="1784" ht="12.75">
      <c r="C1784" s="50">
        <f t="shared" si="28"/>
        <v>0</v>
      </c>
    </row>
    <row r="1785" ht="12.75">
      <c r="C1785" s="50">
        <f t="shared" si="28"/>
        <v>0</v>
      </c>
    </row>
    <row r="1786" ht="12.75">
      <c r="C1786" s="50">
        <f aca="true" t="shared" si="29" ref="C1786:C1849">A1786</f>
        <v>0</v>
      </c>
    </row>
    <row r="1787" ht="12.75">
      <c r="C1787" s="50">
        <f t="shared" si="29"/>
        <v>0</v>
      </c>
    </row>
    <row r="1788" ht="12.75">
      <c r="C1788" s="50">
        <f t="shared" si="29"/>
        <v>0</v>
      </c>
    </row>
    <row r="1789" ht="12.75">
      <c r="C1789" s="50">
        <f t="shared" si="29"/>
        <v>0</v>
      </c>
    </row>
    <row r="1790" ht="12.75">
      <c r="C1790" s="50">
        <f t="shared" si="29"/>
        <v>0</v>
      </c>
    </row>
    <row r="1791" ht="12.75">
      <c r="C1791" s="50">
        <f t="shared" si="29"/>
        <v>0</v>
      </c>
    </row>
    <row r="1792" ht="12.75">
      <c r="C1792" s="50">
        <f t="shared" si="29"/>
        <v>0</v>
      </c>
    </row>
    <row r="1793" ht="12.75">
      <c r="C1793" s="50">
        <f t="shared" si="29"/>
        <v>0</v>
      </c>
    </row>
    <row r="1794" ht="12.75">
      <c r="C1794" s="50">
        <f t="shared" si="29"/>
        <v>0</v>
      </c>
    </row>
    <row r="1795" ht="12.75">
      <c r="C1795" s="50">
        <f t="shared" si="29"/>
        <v>0</v>
      </c>
    </row>
    <row r="1796" ht="12.75">
      <c r="C1796" s="50">
        <f t="shared" si="29"/>
        <v>0</v>
      </c>
    </row>
    <row r="1797" ht="12.75">
      <c r="C1797" s="50">
        <f t="shared" si="29"/>
        <v>0</v>
      </c>
    </row>
    <row r="1798" ht="12.75">
      <c r="C1798" s="50">
        <f t="shared" si="29"/>
        <v>0</v>
      </c>
    </row>
    <row r="1799" ht="12.75">
      <c r="C1799" s="50">
        <f t="shared" si="29"/>
        <v>0</v>
      </c>
    </row>
    <row r="1800" ht="12.75">
      <c r="C1800" s="50">
        <f t="shared" si="29"/>
        <v>0</v>
      </c>
    </row>
    <row r="1801" ht="12.75">
      <c r="C1801" s="50">
        <f t="shared" si="29"/>
        <v>0</v>
      </c>
    </row>
    <row r="1802" ht="12.75">
      <c r="C1802" s="50">
        <f t="shared" si="29"/>
        <v>0</v>
      </c>
    </row>
    <row r="1803" ht="12.75">
      <c r="C1803" s="50">
        <f t="shared" si="29"/>
        <v>0</v>
      </c>
    </row>
    <row r="1804" ht="12.75">
      <c r="C1804" s="50">
        <f t="shared" si="29"/>
        <v>0</v>
      </c>
    </row>
    <row r="1805" ht="12.75">
      <c r="C1805" s="50">
        <f t="shared" si="29"/>
        <v>0</v>
      </c>
    </row>
    <row r="1806" ht="12.75">
      <c r="C1806" s="50">
        <f t="shared" si="29"/>
        <v>0</v>
      </c>
    </row>
    <row r="1807" ht="12.75">
      <c r="C1807" s="50">
        <f t="shared" si="29"/>
        <v>0</v>
      </c>
    </row>
    <row r="1808" ht="12.75">
      <c r="C1808" s="50">
        <f t="shared" si="29"/>
        <v>0</v>
      </c>
    </row>
    <row r="1809" ht="12.75">
      <c r="C1809" s="50">
        <f t="shared" si="29"/>
        <v>0</v>
      </c>
    </row>
    <row r="1810" ht="12.75">
      <c r="C1810" s="50">
        <f t="shared" si="29"/>
        <v>0</v>
      </c>
    </row>
    <row r="1811" ht="12.75">
      <c r="C1811" s="50">
        <f t="shared" si="29"/>
        <v>0</v>
      </c>
    </row>
    <row r="1812" ht="12.75">
      <c r="C1812" s="50">
        <f t="shared" si="29"/>
        <v>0</v>
      </c>
    </row>
    <row r="1813" ht="12.75">
      <c r="C1813" s="50">
        <f t="shared" si="29"/>
        <v>0</v>
      </c>
    </row>
    <row r="1814" ht="12.75">
      <c r="C1814" s="50">
        <f t="shared" si="29"/>
        <v>0</v>
      </c>
    </row>
    <row r="1815" ht="12.75">
      <c r="C1815" s="50">
        <f t="shared" si="29"/>
        <v>0</v>
      </c>
    </row>
    <row r="1816" ht="12.75">
      <c r="C1816" s="50">
        <f t="shared" si="29"/>
        <v>0</v>
      </c>
    </row>
    <row r="1817" ht="12.75">
      <c r="C1817" s="50">
        <f t="shared" si="29"/>
        <v>0</v>
      </c>
    </row>
    <row r="1818" ht="12.75">
      <c r="C1818" s="50">
        <f t="shared" si="29"/>
        <v>0</v>
      </c>
    </row>
    <row r="1819" ht="12.75">
      <c r="C1819" s="50">
        <f t="shared" si="29"/>
        <v>0</v>
      </c>
    </row>
    <row r="1820" ht="12.75">
      <c r="C1820" s="50">
        <f t="shared" si="29"/>
        <v>0</v>
      </c>
    </row>
    <row r="1821" ht="12.75">
      <c r="C1821" s="50">
        <f t="shared" si="29"/>
        <v>0</v>
      </c>
    </row>
    <row r="1822" ht="12.75">
      <c r="C1822" s="50">
        <f t="shared" si="29"/>
        <v>0</v>
      </c>
    </row>
    <row r="1823" ht="12.75">
      <c r="C1823" s="50">
        <f t="shared" si="29"/>
        <v>0</v>
      </c>
    </row>
    <row r="1824" ht="12.75">
      <c r="C1824" s="50">
        <f t="shared" si="29"/>
        <v>0</v>
      </c>
    </row>
    <row r="1825" ht="12.75">
      <c r="C1825" s="50">
        <f t="shared" si="29"/>
        <v>0</v>
      </c>
    </row>
    <row r="1826" ht="12.75">
      <c r="C1826" s="50">
        <f t="shared" si="29"/>
        <v>0</v>
      </c>
    </row>
    <row r="1827" ht="12.75">
      <c r="C1827" s="50">
        <f t="shared" si="29"/>
        <v>0</v>
      </c>
    </row>
    <row r="1828" ht="12.75">
      <c r="C1828" s="50">
        <f t="shared" si="29"/>
        <v>0</v>
      </c>
    </row>
    <row r="1829" ht="12.75">
      <c r="C1829" s="50">
        <f t="shared" si="29"/>
        <v>0</v>
      </c>
    </row>
    <row r="1830" ht="12.75">
      <c r="C1830" s="50">
        <f t="shared" si="29"/>
        <v>0</v>
      </c>
    </row>
    <row r="1831" ht="12.75">
      <c r="C1831" s="50">
        <f t="shared" si="29"/>
        <v>0</v>
      </c>
    </row>
    <row r="1832" ht="12.75">
      <c r="C1832" s="50">
        <f t="shared" si="29"/>
        <v>0</v>
      </c>
    </row>
    <row r="1833" ht="12.75">
      <c r="C1833" s="50">
        <f t="shared" si="29"/>
        <v>0</v>
      </c>
    </row>
    <row r="1834" ht="12.75">
      <c r="C1834" s="50">
        <f t="shared" si="29"/>
        <v>0</v>
      </c>
    </row>
    <row r="1835" ht="12.75">
      <c r="C1835" s="50">
        <f t="shared" si="29"/>
        <v>0</v>
      </c>
    </row>
    <row r="1836" ht="12.75">
      <c r="C1836" s="50">
        <f t="shared" si="29"/>
        <v>0</v>
      </c>
    </row>
    <row r="1837" ht="12.75">
      <c r="C1837" s="50">
        <f t="shared" si="29"/>
        <v>0</v>
      </c>
    </row>
    <row r="1838" ht="12.75">
      <c r="C1838" s="50">
        <f t="shared" si="29"/>
        <v>0</v>
      </c>
    </row>
    <row r="1839" ht="12.75">
      <c r="C1839" s="50">
        <f t="shared" si="29"/>
        <v>0</v>
      </c>
    </row>
    <row r="1840" ht="12.75">
      <c r="C1840" s="50">
        <f t="shared" si="29"/>
        <v>0</v>
      </c>
    </row>
    <row r="1841" ht="12.75">
      <c r="C1841" s="50">
        <f t="shared" si="29"/>
        <v>0</v>
      </c>
    </row>
    <row r="1842" ht="12.75">
      <c r="C1842" s="50">
        <f t="shared" si="29"/>
        <v>0</v>
      </c>
    </row>
    <row r="1843" ht="12.75">
      <c r="C1843" s="50">
        <f t="shared" si="29"/>
        <v>0</v>
      </c>
    </row>
    <row r="1844" ht="12.75">
      <c r="C1844" s="50">
        <f t="shared" si="29"/>
        <v>0</v>
      </c>
    </row>
    <row r="1845" ht="12.75">
      <c r="C1845" s="50">
        <f t="shared" si="29"/>
        <v>0</v>
      </c>
    </row>
    <row r="1846" ht="12.75">
      <c r="C1846" s="50">
        <f t="shared" si="29"/>
        <v>0</v>
      </c>
    </row>
    <row r="1847" ht="12.75">
      <c r="C1847" s="50">
        <f t="shared" si="29"/>
        <v>0</v>
      </c>
    </row>
    <row r="1848" ht="12.75">
      <c r="C1848" s="50">
        <f t="shared" si="29"/>
        <v>0</v>
      </c>
    </row>
    <row r="1849" ht="12.75">
      <c r="C1849" s="50">
        <f t="shared" si="29"/>
        <v>0</v>
      </c>
    </row>
    <row r="1850" ht="12.75">
      <c r="C1850" s="50">
        <f aca="true" t="shared" si="30" ref="C1850:C1913">A1850</f>
        <v>0</v>
      </c>
    </row>
    <row r="1851" ht="12.75">
      <c r="C1851" s="50">
        <f t="shared" si="30"/>
        <v>0</v>
      </c>
    </row>
    <row r="1852" ht="12.75">
      <c r="C1852" s="50">
        <f t="shared" si="30"/>
        <v>0</v>
      </c>
    </row>
    <row r="1853" ht="12.75">
      <c r="C1853" s="50">
        <f t="shared" si="30"/>
        <v>0</v>
      </c>
    </row>
    <row r="1854" ht="12.75">
      <c r="C1854" s="50">
        <f t="shared" si="30"/>
        <v>0</v>
      </c>
    </row>
    <row r="1855" ht="12.75">
      <c r="C1855" s="50">
        <f t="shared" si="30"/>
        <v>0</v>
      </c>
    </row>
    <row r="1856" ht="12.75">
      <c r="C1856" s="50">
        <f t="shared" si="30"/>
        <v>0</v>
      </c>
    </row>
    <row r="1857" ht="12.75">
      <c r="C1857" s="50">
        <f t="shared" si="30"/>
        <v>0</v>
      </c>
    </row>
    <row r="1858" ht="12.75">
      <c r="C1858" s="50">
        <f t="shared" si="30"/>
        <v>0</v>
      </c>
    </row>
    <row r="1859" ht="12.75">
      <c r="C1859" s="50">
        <f t="shared" si="30"/>
        <v>0</v>
      </c>
    </row>
    <row r="1860" ht="12.75">
      <c r="C1860" s="50">
        <f t="shared" si="30"/>
        <v>0</v>
      </c>
    </row>
    <row r="1861" ht="12.75">
      <c r="C1861" s="50">
        <f t="shared" si="30"/>
        <v>0</v>
      </c>
    </row>
    <row r="1862" ht="12.75">
      <c r="C1862" s="50">
        <f t="shared" si="30"/>
        <v>0</v>
      </c>
    </row>
    <row r="1863" ht="12.75">
      <c r="C1863" s="50">
        <f t="shared" si="30"/>
        <v>0</v>
      </c>
    </row>
    <row r="1864" ht="12.75">
      <c r="C1864" s="50">
        <f t="shared" si="30"/>
        <v>0</v>
      </c>
    </row>
    <row r="1865" ht="12.75">
      <c r="C1865" s="50">
        <f t="shared" si="30"/>
        <v>0</v>
      </c>
    </row>
    <row r="1866" ht="12.75">
      <c r="C1866" s="50">
        <f t="shared" si="30"/>
        <v>0</v>
      </c>
    </row>
    <row r="1867" ht="12.75">
      <c r="C1867" s="50">
        <f t="shared" si="30"/>
        <v>0</v>
      </c>
    </row>
    <row r="1868" ht="12.75">
      <c r="C1868" s="50">
        <f t="shared" si="30"/>
        <v>0</v>
      </c>
    </row>
    <row r="1869" ht="12.75">
      <c r="C1869" s="50">
        <f t="shared" si="30"/>
        <v>0</v>
      </c>
    </row>
    <row r="1870" ht="12.75">
      <c r="C1870" s="50">
        <f t="shared" si="30"/>
        <v>0</v>
      </c>
    </row>
    <row r="1871" ht="12.75">
      <c r="C1871" s="50">
        <f t="shared" si="30"/>
        <v>0</v>
      </c>
    </row>
    <row r="1872" ht="12.75">
      <c r="C1872" s="50">
        <f t="shared" si="30"/>
        <v>0</v>
      </c>
    </row>
    <row r="1873" ht="12.75">
      <c r="C1873" s="50">
        <f t="shared" si="30"/>
        <v>0</v>
      </c>
    </row>
    <row r="1874" ht="12.75">
      <c r="C1874" s="50">
        <f t="shared" si="30"/>
        <v>0</v>
      </c>
    </row>
    <row r="1875" ht="12.75">
      <c r="C1875" s="50">
        <f t="shared" si="30"/>
        <v>0</v>
      </c>
    </row>
    <row r="1876" ht="12.75">
      <c r="C1876" s="50">
        <f t="shared" si="30"/>
        <v>0</v>
      </c>
    </row>
    <row r="1877" ht="12.75">
      <c r="C1877" s="50">
        <f t="shared" si="30"/>
        <v>0</v>
      </c>
    </row>
    <row r="1878" ht="12.75">
      <c r="C1878" s="50">
        <f t="shared" si="30"/>
        <v>0</v>
      </c>
    </row>
    <row r="1879" ht="12.75">
      <c r="C1879" s="50">
        <f t="shared" si="30"/>
        <v>0</v>
      </c>
    </row>
    <row r="1880" ht="12.75">
      <c r="C1880" s="50">
        <f t="shared" si="30"/>
        <v>0</v>
      </c>
    </row>
    <row r="1881" ht="12.75">
      <c r="C1881" s="50">
        <f t="shared" si="30"/>
        <v>0</v>
      </c>
    </row>
    <row r="1882" ht="12.75">
      <c r="C1882" s="50">
        <f t="shared" si="30"/>
        <v>0</v>
      </c>
    </row>
    <row r="1883" ht="12.75">
      <c r="C1883" s="50">
        <f t="shared" si="30"/>
        <v>0</v>
      </c>
    </row>
    <row r="1884" ht="12.75">
      <c r="C1884" s="50">
        <f t="shared" si="30"/>
        <v>0</v>
      </c>
    </row>
    <row r="1885" ht="12.75">
      <c r="C1885" s="50">
        <f t="shared" si="30"/>
        <v>0</v>
      </c>
    </row>
    <row r="1886" ht="12.75">
      <c r="C1886" s="50">
        <f t="shared" si="30"/>
        <v>0</v>
      </c>
    </row>
    <row r="1887" ht="12.75">
      <c r="C1887" s="50">
        <f t="shared" si="30"/>
        <v>0</v>
      </c>
    </row>
    <row r="1888" ht="12.75">
      <c r="C1888" s="50">
        <f t="shared" si="30"/>
        <v>0</v>
      </c>
    </row>
    <row r="1889" ht="12.75">
      <c r="C1889" s="50">
        <f t="shared" si="30"/>
        <v>0</v>
      </c>
    </row>
    <row r="1890" ht="12.75">
      <c r="C1890" s="50">
        <f t="shared" si="30"/>
        <v>0</v>
      </c>
    </row>
    <row r="1891" ht="12.75">
      <c r="C1891" s="50">
        <f t="shared" si="30"/>
        <v>0</v>
      </c>
    </row>
    <row r="1892" ht="12.75">
      <c r="C1892" s="50">
        <f t="shared" si="30"/>
        <v>0</v>
      </c>
    </row>
    <row r="1893" ht="12.75">
      <c r="C1893" s="50">
        <f t="shared" si="30"/>
        <v>0</v>
      </c>
    </row>
    <row r="1894" ht="12.75">
      <c r="C1894" s="50">
        <f t="shared" si="30"/>
        <v>0</v>
      </c>
    </row>
    <row r="1895" ht="12.75">
      <c r="C1895" s="50">
        <f t="shared" si="30"/>
        <v>0</v>
      </c>
    </row>
    <row r="1896" ht="12.75">
      <c r="C1896" s="50">
        <f t="shared" si="30"/>
        <v>0</v>
      </c>
    </row>
    <row r="1897" ht="12.75">
      <c r="C1897" s="50">
        <f t="shared" si="30"/>
        <v>0</v>
      </c>
    </row>
    <row r="1898" ht="12.75">
      <c r="C1898" s="50">
        <f t="shared" si="30"/>
        <v>0</v>
      </c>
    </row>
    <row r="1899" ht="12.75">
      <c r="C1899" s="50">
        <f t="shared" si="30"/>
        <v>0</v>
      </c>
    </row>
    <row r="1900" ht="12.75">
      <c r="C1900" s="50">
        <f t="shared" si="30"/>
        <v>0</v>
      </c>
    </row>
    <row r="1901" ht="12.75">
      <c r="C1901" s="50">
        <f t="shared" si="30"/>
        <v>0</v>
      </c>
    </row>
    <row r="1902" ht="12.75">
      <c r="C1902" s="50">
        <f t="shared" si="30"/>
        <v>0</v>
      </c>
    </row>
    <row r="1903" ht="12.75">
      <c r="C1903" s="50">
        <f t="shared" si="30"/>
        <v>0</v>
      </c>
    </row>
    <row r="1904" ht="12.75">
      <c r="C1904" s="50">
        <f t="shared" si="30"/>
        <v>0</v>
      </c>
    </row>
    <row r="1905" ht="12.75">
      <c r="C1905" s="50">
        <f t="shared" si="30"/>
        <v>0</v>
      </c>
    </row>
    <row r="1906" ht="12.75">
      <c r="C1906" s="50">
        <f t="shared" si="30"/>
        <v>0</v>
      </c>
    </row>
    <row r="1907" ht="12.75">
      <c r="C1907" s="50">
        <f t="shared" si="30"/>
        <v>0</v>
      </c>
    </row>
    <row r="1908" ht="12.75">
      <c r="C1908" s="50">
        <f t="shared" si="30"/>
        <v>0</v>
      </c>
    </row>
    <row r="1909" ht="12.75">
      <c r="C1909" s="50">
        <f t="shared" si="30"/>
        <v>0</v>
      </c>
    </row>
    <row r="1910" ht="12.75">
      <c r="C1910" s="50">
        <f t="shared" si="30"/>
        <v>0</v>
      </c>
    </row>
    <row r="1911" ht="12.75">
      <c r="C1911" s="50">
        <f t="shared" si="30"/>
        <v>0</v>
      </c>
    </row>
    <row r="1912" ht="12.75">
      <c r="C1912" s="50">
        <f t="shared" si="30"/>
        <v>0</v>
      </c>
    </row>
    <row r="1913" ht="12.75">
      <c r="C1913" s="50">
        <f t="shared" si="30"/>
        <v>0</v>
      </c>
    </row>
    <row r="1914" ht="12.75">
      <c r="C1914" s="50">
        <f aca="true" t="shared" si="31" ref="C1914:C1977">A1914</f>
        <v>0</v>
      </c>
    </row>
    <row r="1915" ht="12.75">
      <c r="C1915" s="50">
        <f t="shared" si="31"/>
        <v>0</v>
      </c>
    </row>
    <row r="1916" ht="12.75">
      <c r="C1916" s="50">
        <f t="shared" si="31"/>
        <v>0</v>
      </c>
    </row>
    <row r="1917" ht="12.75">
      <c r="C1917" s="50">
        <f t="shared" si="31"/>
        <v>0</v>
      </c>
    </row>
    <row r="1918" ht="12.75">
      <c r="C1918" s="50">
        <f t="shared" si="31"/>
        <v>0</v>
      </c>
    </row>
    <row r="1919" ht="12.75">
      <c r="C1919" s="50">
        <f t="shared" si="31"/>
        <v>0</v>
      </c>
    </row>
    <row r="1920" ht="12.75">
      <c r="C1920" s="50">
        <f t="shared" si="31"/>
        <v>0</v>
      </c>
    </row>
    <row r="1921" ht="12.75">
      <c r="C1921" s="50">
        <f t="shared" si="31"/>
        <v>0</v>
      </c>
    </row>
    <row r="1922" ht="12.75">
      <c r="C1922" s="50">
        <f t="shared" si="31"/>
        <v>0</v>
      </c>
    </row>
    <row r="1923" ht="12.75">
      <c r="C1923" s="50">
        <f t="shared" si="31"/>
        <v>0</v>
      </c>
    </row>
    <row r="1924" ht="12.75">
      <c r="C1924" s="50">
        <f t="shared" si="31"/>
        <v>0</v>
      </c>
    </row>
    <row r="1925" ht="12.75">
      <c r="C1925" s="50">
        <f t="shared" si="31"/>
        <v>0</v>
      </c>
    </row>
    <row r="1926" ht="12.75">
      <c r="C1926" s="50">
        <f t="shared" si="31"/>
        <v>0</v>
      </c>
    </row>
    <row r="1927" ht="12.75">
      <c r="C1927" s="50">
        <f t="shared" si="31"/>
        <v>0</v>
      </c>
    </row>
    <row r="1928" ht="12.75">
      <c r="C1928" s="50">
        <f t="shared" si="31"/>
        <v>0</v>
      </c>
    </row>
    <row r="1929" ht="12.75">
      <c r="C1929" s="50">
        <f t="shared" si="31"/>
        <v>0</v>
      </c>
    </row>
    <row r="1930" ht="12.75">
      <c r="C1930" s="50">
        <f t="shared" si="31"/>
        <v>0</v>
      </c>
    </row>
    <row r="1931" ht="12.75">
      <c r="C1931" s="50">
        <f t="shared" si="31"/>
        <v>0</v>
      </c>
    </row>
    <row r="1932" ht="12.75">
      <c r="C1932" s="50">
        <f t="shared" si="31"/>
        <v>0</v>
      </c>
    </row>
    <row r="1933" ht="12.75">
      <c r="C1933" s="50">
        <f t="shared" si="31"/>
        <v>0</v>
      </c>
    </row>
    <row r="1934" ht="12.75">
      <c r="C1934" s="50">
        <f t="shared" si="31"/>
        <v>0</v>
      </c>
    </row>
    <row r="1935" ht="12.75">
      <c r="C1935" s="50">
        <f t="shared" si="31"/>
        <v>0</v>
      </c>
    </row>
    <row r="1936" ht="12.75">
      <c r="C1936" s="50">
        <f t="shared" si="31"/>
        <v>0</v>
      </c>
    </row>
    <row r="1937" ht="12.75">
      <c r="C1937" s="50">
        <f t="shared" si="31"/>
        <v>0</v>
      </c>
    </row>
    <row r="1938" ht="12.75">
      <c r="C1938" s="50">
        <f t="shared" si="31"/>
        <v>0</v>
      </c>
    </row>
    <row r="1939" ht="12.75">
      <c r="C1939" s="50">
        <f t="shared" si="31"/>
        <v>0</v>
      </c>
    </row>
    <row r="1940" ht="12.75">
      <c r="C1940" s="50">
        <f t="shared" si="31"/>
        <v>0</v>
      </c>
    </row>
    <row r="1941" ht="12.75">
      <c r="C1941" s="50">
        <f t="shared" si="31"/>
        <v>0</v>
      </c>
    </row>
    <row r="1942" ht="12.75">
      <c r="C1942" s="50">
        <f t="shared" si="31"/>
        <v>0</v>
      </c>
    </row>
    <row r="1943" ht="12.75">
      <c r="C1943" s="50">
        <f t="shared" si="31"/>
        <v>0</v>
      </c>
    </row>
    <row r="1944" ht="12.75">
      <c r="C1944" s="50">
        <f t="shared" si="31"/>
        <v>0</v>
      </c>
    </row>
    <row r="1945" ht="12.75">
      <c r="C1945" s="50">
        <f t="shared" si="31"/>
        <v>0</v>
      </c>
    </row>
    <row r="1946" ht="12.75">
      <c r="C1946" s="50">
        <f t="shared" si="31"/>
        <v>0</v>
      </c>
    </row>
    <row r="1947" ht="12.75">
      <c r="C1947" s="50">
        <f t="shared" si="31"/>
        <v>0</v>
      </c>
    </row>
    <row r="1948" ht="12.75">
      <c r="C1948" s="50">
        <f t="shared" si="31"/>
        <v>0</v>
      </c>
    </row>
    <row r="1949" ht="12.75">
      <c r="C1949" s="50">
        <f t="shared" si="31"/>
        <v>0</v>
      </c>
    </row>
    <row r="1950" ht="12.75">
      <c r="C1950" s="50">
        <f t="shared" si="31"/>
        <v>0</v>
      </c>
    </row>
    <row r="1951" ht="12.75">
      <c r="C1951" s="50">
        <f t="shared" si="31"/>
        <v>0</v>
      </c>
    </row>
    <row r="1952" ht="12.75">
      <c r="C1952" s="50">
        <f t="shared" si="31"/>
        <v>0</v>
      </c>
    </row>
    <row r="1953" ht="12.75">
      <c r="C1953" s="50">
        <f t="shared" si="31"/>
        <v>0</v>
      </c>
    </row>
    <row r="1954" ht="12.75">
      <c r="C1954" s="50">
        <f t="shared" si="31"/>
        <v>0</v>
      </c>
    </row>
    <row r="1955" ht="12.75">
      <c r="C1955" s="50">
        <f t="shared" si="31"/>
        <v>0</v>
      </c>
    </row>
    <row r="1956" ht="12.75">
      <c r="C1956" s="50">
        <f t="shared" si="31"/>
        <v>0</v>
      </c>
    </row>
    <row r="1957" ht="12.75">
      <c r="C1957" s="50">
        <f t="shared" si="31"/>
        <v>0</v>
      </c>
    </row>
    <row r="1958" ht="12.75">
      <c r="C1958" s="50">
        <f t="shared" si="31"/>
        <v>0</v>
      </c>
    </row>
    <row r="1959" ht="12.75">
      <c r="C1959" s="50">
        <f t="shared" si="31"/>
        <v>0</v>
      </c>
    </row>
    <row r="1960" ht="12.75">
      <c r="C1960" s="50">
        <f t="shared" si="31"/>
        <v>0</v>
      </c>
    </row>
    <row r="1961" ht="12.75">
      <c r="C1961" s="50">
        <f t="shared" si="31"/>
        <v>0</v>
      </c>
    </row>
    <row r="1962" ht="12.75">
      <c r="C1962" s="50">
        <f t="shared" si="31"/>
        <v>0</v>
      </c>
    </row>
    <row r="1963" ht="12.75">
      <c r="C1963" s="50">
        <f t="shared" si="31"/>
        <v>0</v>
      </c>
    </row>
    <row r="1964" ht="12.75">
      <c r="C1964" s="50">
        <f t="shared" si="31"/>
        <v>0</v>
      </c>
    </row>
    <row r="1965" ht="12.75">
      <c r="C1965" s="50">
        <f t="shared" si="31"/>
        <v>0</v>
      </c>
    </row>
    <row r="1966" ht="12.75">
      <c r="C1966" s="50">
        <f t="shared" si="31"/>
        <v>0</v>
      </c>
    </row>
    <row r="1967" ht="12.75">
      <c r="C1967" s="50">
        <f t="shared" si="31"/>
        <v>0</v>
      </c>
    </row>
    <row r="1968" ht="12.75">
      <c r="C1968" s="50">
        <f t="shared" si="31"/>
        <v>0</v>
      </c>
    </row>
    <row r="1969" ht="12.75">
      <c r="C1969" s="50">
        <f t="shared" si="31"/>
        <v>0</v>
      </c>
    </row>
    <row r="1970" ht="12.75">
      <c r="C1970" s="50">
        <f t="shared" si="31"/>
        <v>0</v>
      </c>
    </row>
    <row r="1971" ht="12.75">
      <c r="C1971" s="50">
        <f t="shared" si="31"/>
        <v>0</v>
      </c>
    </row>
    <row r="1972" ht="12.75">
      <c r="C1972" s="50">
        <f t="shared" si="31"/>
        <v>0</v>
      </c>
    </row>
    <row r="1973" ht="12.75">
      <c r="C1973" s="50">
        <f t="shared" si="31"/>
        <v>0</v>
      </c>
    </row>
    <row r="1974" ht="12.75">
      <c r="C1974" s="50">
        <f t="shared" si="31"/>
        <v>0</v>
      </c>
    </row>
    <row r="1975" ht="12.75">
      <c r="C1975" s="50">
        <f t="shared" si="31"/>
        <v>0</v>
      </c>
    </row>
    <row r="1976" ht="12.75">
      <c r="C1976" s="50">
        <f t="shared" si="31"/>
        <v>0</v>
      </c>
    </row>
    <row r="1977" ht="12.75">
      <c r="C1977" s="50">
        <f t="shared" si="31"/>
        <v>0</v>
      </c>
    </row>
    <row r="1978" ht="12.75">
      <c r="C1978" s="50">
        <f aca="true" t="shared" si="32" ref="C1978:C1995">A1978</f>
        <v>0</v>
      </c>
    </row>
    <row r="1979" ht="12.75">
      <c r="C1979" s="50">
        <f t="shared" si="32"/>
        <v>0</v>
      </c>
    </row>
    <row r="1980" ht="12.75">
      <c r="C1980" s="50">
        <f t="shared" si="32"/>
        <v>0</v>
      </c>
    </row>
    <row r="1981" ht="12.75">
      <c r="C1981" s="50">
        <f t="shared" si="32"/>
        <v>0</v>
      </c>
    </row>
    <row r="1982" ht="12.75">
      <c r="C1982" s="50">
        <f t="shared" si="32"/>
        <v>0</v>
      </c>
    </row>
    <row r="1983" ht="12.75">
      <c r="C1983" s="50">
        <f t="shared" si="32"/>
        <v>0</v>
      </c>
    </row>
    <row r="1984" ht="12.75">
      <c r="C1984" s="50">
        <f t="shared" si="32"/>
        <v>0</v>
      </c>
    </row>
    <row r="1985" ht="12.75">
      <c r="C1985" s="50">
        <f t="shared" si="32"/>
        <v>0</v>
      </c>
    </row>
    <row r="1986" ht="12.75">
      <c r="C1986" s="50">
        <f t="shared" si="32"/>
        <v>0</v>
      </c>
    </row>
    <row r="1987" ht="12.75">
      <c r="C1987" s="50">
        <f t="shared" si="32"/>
        <v>0</v>
      </c>
    </row>
    <row r="1988" ht="12.75">
      <c r="C1988" s="50">
        <f t="shared" si="32"/>
        <v>0</v>
      </c>
    </row>
    <row r="1989" ht="12.75">
      <c r="C1989" s="50">
        <f t="shared" si="32"/>
        <v>0</v>
      </c>
    </row>
    <row r="1990" ht="12.75">
      <c r="C1990" s="50">
        <f t="shared" si="32"/>
        <v>0</v>
      </c>
    </row>
    <row r="1991" ht="12.75">
      <c r="C1991" s="50">
        <f t="shared" si="32"/>
        <v>0</v>
      </c>
    </row>
    <row r="1992" ht="12.75">
      <c r="C1992" s="50">
        <f t="shared" si="32"/>
        <v>0</v>
      </c>
    </row>
    <row r="1993" ht="12.75">
      <c r="C1993" s="50">
        <f t="shared" si="32"/>
        <v>0</v>
      </c>
    </row>
    <row r="1994" ht="12.75">
      <c r="C1994" s="50">
        <f t="shared" si="32"/>
        <v>0</v>
      </c>
    </row>
    <row r="1995" ht="12.75">
      <c r="C1995" s="50">
        <f t="shared" si="32"/>
        <v>0</v>
      </c>
    </row>
    <row r="1996" ht="23.25">
      <c r="B1996" s="127" t="s">
        <v>212</v>
      </c>
    </row>
    <row r="1997" ht="23.25">
      <c r="B1997" s="127" t="s">
        <v>213</v>
      </c>
    </row>
    <row r="1998" ht="23.25">
      <c r="B1998" s="127" t="s">
        <v>214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I20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47.8515625" style="0" bestFit="1" customWidth="1"/>
    <col min="2" max="2" width="8.421875" style="0" bestFit="1" customWidth="1"/>
    <col min="3" max="3" width="7.00390625" style="0" bestFit="1" customWidth="1"/>
    <col min="4" max="4" width="7.140625" style="0" bestFit="1" customWidth="1"/>
    <col min="5" max="5" width="10.7109375" style="0" customWidth="1"/>
    <col min="6" max="6" width="36.7109375" style="0" bestFit="1" customWidth="1"/>
    <col min="7" max="7" width="17.421875" style="0" customWidth="1"/>
    <col min="8" max="8" width="22.28125" style="0" bestFit="1" customWidth="1"/>
  </cols>
  <sheetData>
    <row r="1" spans="1:8" ht="43.5">
      <c r="A1" s="57" t="s">
        <v>748</v>
      </c>
      <c r="B1" s="52" t="s">
        <v>746</v>
      </c>
      <c r="C1" s="52" t="s">
        <v>745</v>
      </c>
      <c r="D1" s="51" t="s">
        <v>747</v>
      </c>
      <c r="E1" s="52" t="s">
        <v>744</v>
      </c>
      <c r="F1" s="51" t="s">
        <v>743</v>
      </c>
      <c r="G1" s="52" t="s">
        <v>742</v>
      </c>
      <c r="H1" s="51" t="s">
        <v>215</v>
      </c>
    </row>
    <row r="2" spans="1:7" ht="15">
      <c r="A2" s="58" t="s">
        <v>749</v>
      </c>
      <c r="B2" s="14"/>
      <c r="C2" s="14"/>
      <c r="D2" s="1"/>
      <c r="E2" s="14"/>
      <c r="F2" s="1"/>
      <c r="G2" s="14"/>
    </row>
    <row r="3" spans="1:8" ht="15">
      <c r="A3" s="58" t="s">
        <v>750</v>
      </c>
      <c r="B3" s="14">
        <v>1</v>
      </c>
      <c r="C3" s="55" t="s">
        <v>291</v>
      </c>
      <c r="D3" s="9" t="s">
        <v>290</v>
      </c>
      <c r="E3" s="14">
        <v>2009</v>
      </c>
      <c r="F3" s="1" t="s">
        <v>801</v>
      </c>
      <c r="G3" s="14" t="s">
        <v>26</v>
      </c>
      <c r="H3" s="86"/>
    </row>
    <row r="4" spans="1:8" ht="15">
      <c r="A4" s="58" t="s">
        <v>751</v>
      </c>
      <c r="B4" s="14">
        <v>2</v>
      </c>
      <c r="C4" s="55" t="s">
        <v>292</v>
      </c>
      <c r="D4" s="9"/>
      <c r="E4" s="14">
        <v>2010</v>
      </c>
      <c r="F4" s="1" t="str">
        <f>CONCATENATE($C$3," ",$D$3," ",$E$3)</f>
        <v>1st Quarter 2009</v>
      </c>
      <c r="G4" s="14" t="str">
        <f>CONCATENATE(B3,"-",$E$3)</f>
        <v>1-2009</v>
      </c>
      <c r="H4" t="s">
        <v>216</v>
      </c>
    </row>
    <row r="5" spans="1:8" ht="15">
      <c r="A5" s="58" t="s">
        <v>752</v>
      </c>
      <c r="B5" s="14">
        <v>3</v>
      </c>
      <c r="C5" s="55" t="s">
        <v>293</v>
      </c>
      <c r="D5" s="9"/>
      <c r="E5" s="14">
        <v>2011</v>
      </c>
      <c r="F5" s="1" t="str">
        <f>CONCATENATE($C$4," ",$D$3," ",$E$3)</f>
        <v>2nd Quarter 2009</v>
      </c>
      <c r="G5" s="14" t="str">
        <f>CONCATENATE(B4,"-",$E$3)</f>
        <v>2-2009</v>
      </c>
      <c r="H5" t="s">
        <v>217</v>
      </c>
    </row>
    <row r="6" spans="1:8" ht="15">
      <c r="A6" s="58" t="s">
        <v>753</v>
      </c>
      <c r="B6" s="14">
        <v>4</v>
      </c>
      <c r="C6" s="55" t="s">
        <v>294</v>
      </c>
      <c r="D6" s="9"/>
      <c r="E6" s="14"/>
      <c r="F6" s="1" t="str">
        <f>CONCATENATE($C$5," ",$D$3," ",$E$3)</f>
        <v>3rd Quarter 2009</v>
      </c>
      <c r="G6" s="14" t="str">
        <f>CONCATENATE(B5,"-",$E$3)</f>
        <v>3-2009</v>
      </c>
      <c r="H6" t="s">
        <v>218</v>
      </c>
    </row>
    <row r="7" spans="1:8" ht="14.25">
      <c r="A7" s="31"/>
      <c r="B7" s="14"/>
      <c r="C7" s="55"/>
      <c r="D7" s="9"/>
      <c r="E7" s="55"/>
      <c r="F7" s="1" t="str">
        <f>CONCATENATE($C$6," ",$D$3," ",$E$3)</f>
        <v>4th Quarter 2009</v>
      </c>
      <c r="G7" s="14" t="str">
        <f>CONCATENATE(B6,"-",$E$3)</f>
        <v>4-2009</v>
      </c>
      <c r="H7" t="s">
        <v>219</v>
      </c>
    </row>
    <row r="8" spans="1:8" ht="14.25">
      <c r="A8" s="31"/>
      <c r="B8" s="14"/>
      <c r="C8" s="55"/>
      <c r="D8" s="9"/>
      <c r="E8" s="55"/>
      <c r="F8" s="1" t="str">
        <f>CONCATENATE(C3," ",$D$3," ",$E$4)</f>
        <v>1st Quarter 2010</v>
      </c>
      <c r="G8" s="14" t="str">
        <f>CONCATENATE($B$3,"-",$E$4)</f>
        <v>1-2010</v>
      </c>
      <c r="H8" t="s">
        <v>216</v>
      </c>
    </row>
    <row r="9" spans="1:8" ht="14.25">
      <c r="A9" s="31"/>
      <c r="B9" s="14"/>
      <c r="C9" s="55"/>
      <c r="D9" s="9"/>
      <c r="E9" s="55"/>
      <c r="F9" s="1" t="str">
        <f>CONCATENATE(C4," ",$D$3," ",$E$4)</f>
        <v>2nd Quarter 2010</v>
      </c>
      <c r="G9" s="14" t="str">
        <f>CONCATENATE($B$4,"-",$E$4)</f>
        <v>2-2010</v>
      </c>
      <c r="H9" t="s">
        <v>217</v>
      </c>
    </row>
    <row r="10" spans="1:8" ht="14.25">
      <c r="A10" s="31"/>
      <c r="B10" s="14"/>
      <c r="C10" s="55"/>
      <c r="D10" s="9"/>
      <c r="E10" s="55"/>
      <c r="F10" s="1" t="str">
        <f>CONCATENATE(C5," ",$D$3," ",$E$4)</f>
        <v>3rd Quarter 2010</v>
      </c>
      <c r="G10" s="14" t="str">
        <f>CONCATENATE($B$5,"-",$E$4)</f>
        <v>3-2010</v>
      </c>
      <c r="H10" t="s">
        <v>218</v>
      </c>
    </row>
    <row r="11" spans="1:8" ht="14.25">
      <c r="A11" s="1"/>
      <c r="B11" s="14"/>
      <c r="C11" s="55"/>
      <c r="D11" s="9"/>
      <c r="E11" s="55"/>
      <c r="F11" s="1" t="str">
        <f>CONCATENATE(C6," ",$D$3," ",$E$4)</f>
        <v>4th Quarter 2010</v>
      </c>
      <c r="G11" s="14" t="str">
        <f>CONCATENATE($B$6,"-",$E$4)</f>
        <v>4-2010</v>
      </c>
      <c r="H11" t="s">
        <v>219</v>
      </c>
    </row>
    <row r="12" spans="1:8" ht="14.25">
      <c r="A12" s="1"/>
      <c r="B12" s="14"/>
      <c r="C12" s="55"/>
      <c r="D12" s="9"/>
      <c r="E12" s="55"/>
      <c r="F12" s="1" t="str">
        <f>CONCATENATE($C$3," ",$D$3," ",$E$5)</f>
        <v>1st Quarter 2011</v>
      </c>
      <c r="G12" s="14" t="str">
        <f>CONCATENATE($B$3,"-",$E$5)</f>
        <v>1-2011</v>
      </c>
      <c r="H12" t="s">
        <v>216</v>
      </c>
    </row>
    <row r="13" spans="1:8" ht="14.25">
      <c r="A13" s="1"/>
      <c r="B13" s="14"/>
      <c r="C13" s="55"/>
      <c r="D13" s="9"/>
      <c r="E13" s="55"/>
      <c r="F13" s="1" t="str">
        <f>CONCATENATE($C$4," ",$D$3," ",$E$5)</f>
        <v>2nd Quarter 2011</v>
      </c>
      <c r="G13" s="14" t="str">
        <f>CONCATENATE($B$4,"-",$E$5)</f>
        <v>2-2011</v>
      </c>
      <c r="H13" t="s">
        <v>217</v>
      </c>
    </row>
    <row r="14" spans="1:8" ht="14.25">
      <c r="A14" s="1"/>
      <c r="B14" s="14"/>
      <c r="C14" s="55"/>
      <c r="D14" s="9"/>
      <c r="E14" s="55"/>
      <c r="F14" s="1" t="str">
        <f>CONCATENATE($C$5," ",$D$3," ",$E$5)</f>
        <v>3rd Quarter 2011</v>
      </c>
      <c r="G14" s="14" t="str">
        <f>CONCATENATE($B$5,"-",$E$5)</f>
        <v>3-2011</v>
      </c>
      <c r="H14" t="s">
        <v>218</v>
      </c>
    </row>
    <row r="15" spans="1:8" ht="14.25">
      <c r="A15" s="1"/>
      <c r="B15" s="14"/>
      <c r="C15" s="55"/>
      <c r="D15" s="9"/>
      <c r="E15" s="55"/>
      <c r="F15" s="1" t="str">
        <f>CONCATENATE($C$6," ",$D$3," ",$E$5)</f>
        <v>4th Quarter 2011</v>
      </c>
      <c r="G15" s="14" t="str">
        <f>CONCATENATE($B$6,"-",$E$5)</f>
        <v>4-2011</v>
      </c>
      <c r="H15" t="s">
        <v>219</v>
      </c>
    </row>
    <row r="16" spans="1:7" ht="14.25">
      <c r="A16" s="1"/>
      <c r="B16" s="14"/>
      <c r="C16" s="55"/>
      <c r="D16" s="9"/>
      <c r="E16" s="55"/>
      <c r="F16" s="1" t="s">
        <v>1373</v>
      </c>
      <c r="G16" s="14"/>
    </row>
    <row r="17" spans="1:7" ht="15" thickBot="1">
      <c r="A17" s="37"/>
      <c r="B17" s="14"/>
      <c r="C17" s="55"/>
      <c r="D17" s="9"/>
      <c r="E17" s="55"/>
      <c r="F17" s="1"/>
      <c r="G17" s="14"/>
    </row>
    <row r="18" spans="1:7" ht="15">
      <c r="A18" s="59"/>
      <c r="B18" s="14"/>
      <c r="C18" s="55"/>
      <c r="D18" s="9"/>
      <c r="E18" s="55"/>
      <c r="F18" s="68" t="s">
        <v>794</v>
      </c>
      <c r="G18" s="70" t="s">
        <v>793</v>
      </c>
    </row>
    <row r="19" spans="1:7" ht="15" thickBot="1">
      <c r="A19" s="60" t="s">
        <v>295</v>
      </c>
      <c r="B19" s="14"/>
      <c r="C19" s="14"/>
      <c r="D19" s="1"/>
      <c r="E19" s="14"/>
      <c r="F19" s="69" t="str">
        <f>Sales!B5</f>
        <v>* Select The Reporting Period Here*</v>
      </c>
      <c r="G19" s="145" t="str">
        <f>RIGHT(VLOOKUP(F19,F3:G15,2,FALSE),4)</f>
        <v>Dumb</v>
      </c>
    </row>
    <row r="20" spans="1:9" ht="15" thickBot="1">
      <c r="A20" s="37"/>
      <c r="B20" s="54"/>
      <c r="C20" s="32"/>
      <c r="D20" s="32"/>
      <c r="E20" s="32"/>
      <c r="F20" s="69" t="s">
        <v>189</v>
      </c>
      <c r="G20" s="145" t="str">
        <f>LEFT(VLOOKUP(F19,F3:G15,2,FALSE),1)</f>
        <v>D</v>
      </c>
      <c r="I20" s="31" t="s">
        <v>295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Vendor Sales Report</dc:title>
  <dc:subject/>
  <dc:creator>mstettner</dc:creator>
  <cp:keywords/>
  <dc:description/>
  <cp:lastModifiedBy>Anne Stowers</cp:lastModifiedBy>
  <cp:lastPrinted>2009-07-09T14:25:23Z</cp:lastPrinted>
  <dcterms:created xsi:type="dcterms:W3CDTF">2007-09-14T20:12:21Z</dcterms:created>
  <dcterms:modified xsi:type="dcterms:W3CDTF">2011-08-15T19:27:06Z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_CopySource">
    <vt:lpwstr/>
  </property>
  <property fmtid="{D5CDD505-2E9C-101B-9397-08002B2CF9AE}" pid="6" name="Order">
    <vt:lpwstr>441600.000000000</vt:lpwstr>
  </property>
  <property fmtid="{D5CDD505-2E9C-101B-9397-08002B2CF9AE}" pid="7" name="URL">
    <vt:lpwstr/>
  </property>
  <property fmtid="{D5CDD505-2E9C-101B-9397-08002B2CF9AE}" pid="8" name="ContentTypeId">
    <vt:lpwstr>0x0101000C3657C344BB5B428D181A8A76507733</vt:lpwstr>
  </property>
</Properties>
</file>